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<sst xmlns="http://schemas.openxmlformats.org/spreadsheetml/2006/main" count="298" uniqueCount="157">
  <si>
    <t>Facility Name</t>
  </si>
  <si>
    <t>Acute Myocardial Infarction (AMI)</t>
  </si>
  <si>
    <t>Congestive Heart Failure (CHF)</t>
  </si>
  <si>
    <t>Average of Process of Care Measures</t>
  </si>
  <si>
    <t>VA Connecticut Health Care System, West Haven, CT</t>
  </si>
  <si>
    <t>Edith N Rogers Memorial Veterans Hospital, Bedford, Ma</t>
  </si>
  <si>
    <t>NA</t>
  </si>
  <si>
    <t>VA Boston Health Care System, W Roxbury, Brockton, Jamaica Plains, MA</t>
  </si>
  <si>
    <t>Northampton VAMC, MA</t>
  </si>
  <si>
    <t>Togus VAMC, Augusta, ME</t>
  </si>
  <si>
    <t>Manchester VAMC, NH</t>
  </si>
  <si>
    <t>Providence VAMC, RI</t>
  </si>
  <si>
    <t>White River Junction VAMC, VT</t>
  </si>
  <si>
    <t>Samuel S. Stratton VAMC, Albany, NY</t>
  </si>
  <si>
    <t>VA Western New York Health Care System Buffalo, Batavia, NY</t>
  </si>
  <si>
    <t>Bath VAMC, NY</t>
  </si>
  <si>
    <t>Canandaigua VAMC, NY</t>
  </si>
  <si>
    <t>Syracuse VAMC, NY</t>
  </si>
  <si>
    <t>VA New Jersey Health Care System, East Orange, NJ</t>
  </si>
  <si>
    <t>James J. Peters VAMC, Bronx, NY</t>
  </si>
  <si>
    <t>Northport VAMC, NY</t>
  </si>
  <si>
    <t>Wilmington VAMC, DE</t>
  </si>
  <si>
    <t>James E. Van Zandt VAMC, Altoona, PA</t>
  </si>
  <si>
    <t>Butler VAMC, PA</t>
  </si>
  <si>
    <t>Coatesville VAMC, PA</t>
  </si>
  <si>
    <t>Erie VAMC, PA</t>
  </si>
  <si>
    <t>Lebanon VAMC, PA</t>
  </si>
  <si>
    <t>Philadelphia VAMC, PA</t>
  </si>
  <si>
    <t>VA Pittsburgh Health Care System, PA</t>
  </si>
  <si>
    <t>Wilkes-Barre VAMC, PA</t>
  </si>
  <si>
    <t>Louis A. Johnson VAMC, Clarksburg, WV</t>
  </si>
  <si>
    <t>Washington DC VAMC, DC</t>
  </si>
  <si>
    <t>VA Maryland Health Care System, Perry Pt, Baltimore, MD</t>
  </si>
  <si>
    <t>Martinsburg VAMC, WV</t>
  </si>
  <si>
    <t>Asheville VAMC, NC</t>
  </si>
  <si>
    <t>Durham VAMC, NC</t>
  </si>
  <si>
    <t>Fayetteville VAMC, NC</t>
  </si>
  <si>
    <t>W.G. (Bill) Hefner VAMC, Salisbury, NC</t>
  </si>
  <si>
    <t>Hampton VAMC, VA</t>
  </si>
  <si>
    <t>Hunter Holmes McGuire VAMC, Richmond, VA</t>
  </si>
  <si>
    <t>Salem VAMC, VA</t>
  </si>
  <si>
    <t>Beckley VAMC, WV</t>
  </si>
  <si>
    <t>Birmingham VAMC, AL</t>
  </si>
  <si>
    <t>Central Alabama Veterans Health Care System, Tuskegee, Montgomery, AL</t>
  </si>
  <si>
    <t>Tuscaloosa VAMC, AL</t>
  </si>
  <si>
    <t>Atlanta VAMC, GA</t>
  </si>
  <si>
    <t>Charlie Norwood VAMC, Augusta, GA</t>
  </si>
  <si>
    <t>Carl Vinson VAMC, Dublin, GA</t>
  </si>
  <si>
    <t>Ralph H. Johnson VAMC, Charleston, SC</t>
  </si>
  <si>
    <t>Wm. Jennings Bryan Dorn VAMC, Columbia, SC</t>
  </si>
  <si>
    <t>Bay Pines VA Health Care System, FL</t>
  </si>
  <si>
    <t>Miami VA Health Care System, FL</t>
  </si>
  <si>
    <t>Orlando VAMC, FL</t>
  </si>
  <si>
    <t>James A. Haley VAMC, Tampa, FL</t>
  </si>
  <si>
    <t>West Palm Beach VAMC, FL</t>
  </si>
  <si>
    <t>VA Caribbean Health Care System, San Juan, PR</t>
  </si>
  <si>
    <t>Lexington VAMC, KY</t>
  </si>
  <si>
    <t>Louisville VAMC, KY</t>
  </si>
  <si>
    <t>Memphis VAMC, TN</t>
  </si>
  <si>
    <t>Mountain Home VAMC, TN</t>
  </si>
  <si>
    <t>Tennessee Valley Health Care System, Nashville, Murfreesboro, TN</t>
  </si>
  <si>
    <t>Huntington VAMC, WV</t>
  </si>
  <si>
    <t>Chillicothe VAMC, OH</t>
  </si>
  <si>
    <t>Cincinnati VAMC, OH</t>
  </si>
  <si>
    <t>Louis Stokes VAMC, Cleveland, Brecksville, OH</t>
  </si>
  <si>
    <t>Chalmers P. Wylie Outpt Clinic, Columbus, OH</t>
  </si>
  <si>
    <t>Dayton VAMC, OH</t>
  </si>
  <si>
    <t>VA Illiana Health Care System, Danville, IL</t>
  </si>
  <si>
    <t>Richard L. Roudebush VAMC, Indianapolis, IN</t>
  </si>
  <si>
    <t>VA Ann Arbor Health Care System, MI</t>
  </si>
  <si>
    <t>Battle Creek VAMC, MI</t>
  </si>
  <si>
    <t>John D. Dingell VAMC, Detroit, MI</t>
  </si>
  <si>
    <t>Aleda E. Lutz VAMC, Saginaw, MI</t>
  </si>
  <si>
    <t>Jessie Brown VAMC, Chicago, IL</t>
  </si>
  <si>
    <t>Edward Hines Jr. VA Hospital, Hines, IL</t>
  </si>
  <si>
    <t>North Chicago VAMC, IL</t>
  </si>
  <si>
    <t>Iron Mountain VAMC, MI</t>
  </si>
  <si>
    <t>William S. Middleton Memorial Veterans Hospital, Madison, WI</t>
  </si>
  <si>
    <t>Clement J. Zablocki VAMC, Milwaukee, WI</t>
  </si>
  <si>
    <t>Tomah VAMC, WI</t>
  </si>
  <si>
    <t>VA Eastern Kansas Health Care System, Topeka, Leavenworth, KS</t>
  </si>
  <si>
    <t>Robert J. Dole VAMC, Wichita, KS</t>
  </si>
  <si>
    <t>Harry S. Truman VAMC, Columbia, MO</t>
  </si>
  <si>
    <t>Kansas City VAMC, MO</t>
  </si>
  <si>
    <t>Marion VAMC, IL</t>
  </si>
  <si>
    <t>John J. Pershing VAMC, Poplar Bluff, MO</t>
  </si>
  <si>
    <t>St Louis VAMC, St Louis, Jefferson Barracks, MO</t>
  </si>
  <si>
    <t>Fayetteville VAMC, AR</t>
  </si>
  <si>
    <t>Alexandria VAMC, LA</t>
  </si>
  <si>
    <t>New Orleans VAMC, LA</t>
  </si>
  <si>
    <t>Overton Brooks VAMC, Shreveport, LA</t>
  </si>
  <si>
    <t>Gulf Coast Veterans Health Care System, Biloxi, MS</t>
  </si>
  <si>
    <t>G.V. Montgomery VAMC, Jackson, MS</t>
  </si>
  <si>
    <t>Muskogee VAMC, OK</t>
  </si>
  <si>
    <t>Oklahoma City VAMC, OK</t>
  </si>
  <si>
    <t>Michael E. DeBakey VAMC, Houston, TX</t>
  </si>
  <si>
    <t>VA North Texas Health Care System, Dallas, TX</t>
  </si>
  <si>
    <t>South Texas Veterans Health Care System, San Antonio, Kerrville, TX</t>
  </si>
  <si>
    <t>Central Texas Veterans Health Care System, Temple, Waco, Marlin, TX</t>
  </si>
  <si>
    <t>Carl T. Hayden VAMC, Phoenix, AZ</t>
  </si>
  <si>
    <t>No. Arizona VA Health Care System, Prescott, AZ</t>
  </si>
  <si>
    <t>So. Arizona VA Health Care System, Tucson, AZ</t>
  </si>
  <si>
    <t>New Mexico Health Care System, Albuquerque, NM</t>
  </si>
  <si>
    <t>Amarillo VA Health Care System, TX</t>
  </si>
  <si>
    <t>West Texas VA Health Care System, Big Spring, TX</t>
  </si>
  <si>
    <t>El Paso VA Health Care System, TX</t>
  </si>
  <si>
    <t>VA Eastern Colorado Health Care System, Denver, Pueblo, CO</t>
  </si>
  <si>
    <t>Grand Junction VAMC, CO</t>
  </si>
  <si>
    <t>VA Montana Health Care System, Fort Harrison, MT</t>
  </si>
  <si>
    <t>VA Salt Lake City Health Care System, UT</t>
  </si>
  <si>
    <t>Cheyenne VAMC, WY</t>
  </si>
  <si>
    <t>Sheridan VAMC, WY</t>
  </si>
  <si>
    <t>Alaska VA Health Care System and Regional Office, Anchorage, AK</t>
  </si>
  <si>
    <t>Boise VAMC, ID</t>
  </si>
  <si>
    <t>Portland VAMC, OR</t>
  </si>
  <si>
    <t>VA Roseburg Health Care System, OR</t>
  </si>
  <si>
    <t>Southern Oregon Rehab Center &amp; Clinics, White City, OR</t>
  </si>
  <si>
    <t>Spokane VAMC, WA</t>
  </si>
  <si>
    <t>VA Central California Health Care System, Fresno, CA</t>
  </si>
  <si>
    <t>VA Northern California Health Care System, Martinez, Sacramento, CA</t>
  </si>
  <si>
    <t>VA Palo Alto Health Care System, Palo Alto, Menlo Pk, Livermore, CA</t>
  </si>
  <si>
    <t>San Francisco VAMC, CA</t>
  </si>
  <si>
    <t>VA Pacific Islands Health Care System, Honolulu, HI</t>
  </si>
  <si>
    <t>VA Sierra Nevada Health Care System, Reno, NV</t>
  </si>
  <si>
    <t>VA Loma Linda Health Care System, CA</t>
  </si>
  <si>
    <t>VA Long Beach Health Care System, CA</t>
  </si>
  <si>
    <t>VA Greater Los Angeles Health Care System, CA</t>
  </si>
  <si>
    <t>VA San Diego Health Care System, CA</t>
  </si>
  <si>
    <t>VA Southern Nevada Health Care System, Las Vegas, NV</t>
  </si>
  <si>
    <t>VA Nebraska Western Iowa Health Care System, Omaha, Grand Is, Lincoln, NE</t>
  </si>
  <si>
    <t>VA Central Iowa Health Care System, Des Moines, Knoxville, IA</t>
  </si>
  <si>
    <t>Iowa City VAMC, IA</t>
  </si>
  <si>
    <t>Minneapolis VAMC, MN</t>
  </si>
  <si>
    <t>St. Cloud VAMC, MN</t>
  </si>
  <si>
    <t>Fargo VAMC, ND</t>
  </si>
  <si>
    <t>VA Black Hills Health Care System, Ft Meade, Hot Springs, SD</t>
  </si>
  <si>
    <t>Sioux Falls VAMC, SD</t>
  </si>
  <si>
    <t>Mean</t>
  </si>
  <si>
    <t>N</t>
  </si>
  <si>
    <t>Standard deviation</t>
  </si>
  <si>
    <t>90% Confidence Limits</t>
  </si>
  <si>
    <t>Confidence level high</t>
  </si>
  <si>
    <t>Confidence level low</t>
  </si>
  <si>
    <t>p</t>
  </si>
  <si>
    <t>Community Acquired Pneumonia</t>
  </si>
  <si>
    <t xml:space="preserve">Surgical Care Improvement Program (SCIP) </t>
  </si>
  <si>
    <t>Table 6. Hospital Level Correlated with Performance Measure Compliance</t>
  </si>
  <si>
    <t>Performance Measure Compliance</t>
  </si>
  <si>
    <t>HospitaL Level</t>
  </si>
  <si>
    <t>Jonathan M. Wainwright Memorial VA Medical Center, Walla Walla, WA</t>
  </si>
  <si>
    <t>VA Puget Sound Health Care System, Seattle, American Lake, WA</t>
  </si>
  <si>
    <t>Central Arkansas Veterans Health Care System, Little Rock, N Little Rock, AR</t>
  </si>
  <si>
    <t>VA Northern Indiana Health Care System, Marion, Ft Wayne, IN</t>
  </si>
  <si>
    <t>N. Florida/S. Georgia Veterans Health Care System Gainesville, Lake City</t>
  </si>
  <si>
    <t>VA Hudson Valley Health Care System, Montrose, Castle Point, NY</t>
  </si>
  <si>
    <t>VA New York Harbor Health Care System, Manhattan, Brooklyn, NY</t>
  </si>
  <si>
    <t>ANOVA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</si>
</sst>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;###0.00"/>
    <numFmt numFmtId="165" formatCode="###0.0;###0.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shrinkToFit="1"/>
    </xf>
    <xf numFmtId="0" fontId="1" fillId="0" borderId="1" xfId="0" applyFont="1" applyBorder="1" applyAlignment="1">
      <alignment horizontal="left" textRotation="90" shrinkToFit="1"/>
    </xf>
    <xf numFmtId="0" fontId="5" fillId="0" borderId="1" xfId="0" applyFont="1" applyFill="1" applyBorder="1" applyAlignment="1">
      <alignment horizontal="left" textRotation="90" shrinkToFit="1"/>
    </xf>
    <xf numFmtId="0" fontId="5" fillId="0" borderId="1" xfId="0" applyFont="1" applyFill="1" applyBorder="1" applyAlignment="1">
      <alignment horizontal="left" textRotation="90" shrinkToFit="1"/>
    </xf>
    <xf numFmtId="0" fontId="1" fillId="0" borderId="0" xfId="0" applyFont="1" applyFill="1" applyBorder="1" applyAlignment="1">
      <alignment horizontal="left" textRotation="90" shrinkToFit="1"/>
    </xf>
    <xf numFmtId="0" fontId="5" fillId="2" borderId="1" xfId="0" applyFont="1" applyFill="1" applyBorder="1" applyAlignment="1">
      <alignment horizontal="left" vertical="top" shrinkToFit="1"/>
    </xf>
    <xf numFmtId="165" fontId="5" fillId="2" borderId="1" xfId="0" applyNumberFormat="1" applyFont="1" applyFill="1" applyBorder="1" applyAlignment="1">
      <alignment horizontal="left" vertical="top" shrinkToFit="1"/>
    </xf>
    <xf numFmtId="165" fontId="1" fillId="0" borderId="0" xfId="0" applyNumberFormat="1" applyFont="1" applyFill="1" applyBorder="1" applyAlignment="1">
      <alignment horizontal="left" shrinkToFit="1"/>
    </xf>
    <xf numFmtId="0" fontId="5" fillId="3" borderId="1" xfId="0" applyFont="1" applyFill="1" applyBorder="1" applyAlignment="1">
      <alignment horizontal="left" vertical="top" shrinkToFit="1"/>
    </xf>
    <xf numFmtId="165" fontId="1" fillId="0" borderId="2" xfId="0" applyNumberFormat="1" applyFont="1" applyFill="1" applyBorder="1" applyAlignment="1">
      <alignment horizontal="left" shrinkToFit="1"/>
    </xf>
    <xf numFmtId="0" fontId="6" fillId="3" borderId="1" xfId="0" applyFont="1" applyFill="1" applyBorder="1" applyAlignment="1">
      <alignment horizontal="left" vertical="top" shrinkToFit="1"/>
    </xf>
    <xf numFmtId="0" fontId="1" fillId="0" borderId="0" xfId="0" applyFont="1" applyAlignment="1">
      <alignment/>
    </xf>
    <xf numFmtId="165" fontId="5" fillId="3" borderId="1" xfId="0" applyNumberFormat="1" applyFont="1" applyFill="1" applyBorder="1" applyAlignment="1">
      <alignment horizontal="left" vertical="top" shrinkToFit="1"/>
    </xf>
    <xf numFmtId="0" fontId="6" fillId="2" borderId="1" xfId="0" applyFont="1" applyFill="1" applyBorder="1" applyAlignment="1">
      <alignment horizontal="left" vertical="top" shrinkToFit="1"/>
    </xf>
    <xf numFmtId="165" fontId="5" fillId="2" borderId="3" xfId="0" applyNumberFormat="1" applyFont="1" applyFill="1" applyBorder="1" applyAlignment="1">
      <alignment horizontal="left" vertical="top" shrinkToFit="1"/>
    </xf>
    <xf numFmtId="164" fontId="1" fillId="0" borderId="0" xfId="0" applyNumberFormat="1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left" shrinkToFit="1"/>
    </xf>
    <xf numFmtId="2" fontId="1" fillId="0" borderId="0" xfId="0" applyNumberFormat="1" applyFont="1" applyFill="1" applyBorder="1" applyAlignment="1">
      <alignment horizontal="left" shrinkToFit="1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shrinkToFit="1"/>
    </xf>
    <xf numFmtId="0" fontId="1" fillId="0" borderId="0" xfId="0" applyFont="1" applyFill="1" applyAlignment="1">
      <alignment horizontal="left" shrinkToFit="1"/>
    </xf>
    <xf numFmtId="0" fontId="5" fillId="2" borderId="1" xfId="0" applyFont="1" applyFill="1" applyBorder="1" applyAlignment="1">
      <alignment horizontal="left" vertical="top" wrapText="1" shrinkToFit="1"/>
    </xf>
    <xf numFmtId="0" fontId="5" fillId="3" borderId="1" xfId="0" applyFont="1" applyFill="1" applyBorder="1" applyAlignment="1">
      <alignment horizontal="left" vertical="top" wrapText="1" shrinkToFit="1"/>
    </xf>
    <xf numFmtId="0" fontId="5" fillId="2" borderId="4" xfId="0" applyFont="1" applyFill="1" applyBorder="1" applyAlignment="1">
      <alignment horizontal="left" vertical="top" wrapText="1" shrinkToFit="1"/>
    </xf>
    <xf numFmtId="0" fontId="5" fillId="0" borderId="1" xfId="0" applyFont="1" applyBorder="1" applyAlignment="1">
      <alignment horizontal="left" vertical="top"/>
    </xf>
    <xf numFmtId="165" fontId="1" fillId="0" borderId="1" xfId="0" applyNumberFormat="1" applyFont="1" applyBorder="1" applyAlignment="1">
      <alignment horizontal="left" vertical="top" shrinkToFit="1"/>
    </xf>
    <xf numFmtId="2" fontId="1" fillId="3" borderId="1" xfId="0" applyNumberFormat="1" applyFont="1" applyFill="1" applyBorder="1" applyAlignment="1">
      <alignment horizontal="left" vertical="top"/>
    </xf>
    <xf numFmtId="165" fontId="1" fillId="3" borderId="1" xfId="0" applyNumberFormat="1" applyFont="1" applyFill="1" applyBorder="1" applyAlignment="1">
      <alignment horizontal="left" vertical="top" shrinkToFit="1"/>
    </xf>
    <xf numFmtId="0" fontId="5" fillId="3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left" vertical="top"/>
    </xf>
    <xf numFmtId="1" fontId="1" fillId="3" borderId="1" xfId="0" applyNumberFormat="1" applyFont="1" applyFill="1" applyBorder="1" applyAlignment="1">
      <alignment horizontal="left" vertical="top"/>
    </xf>
    <xf numFmtId="1" fontId="5" fillId="0" borderId="1" xfId="0" applyNumberFormat="1" applyFont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left" vertical="top"/>
    </xf>
    <xf numFmtId="1" fontId="5" fillId="0" borderId="4" xfId="0" applyNumberFormat="1" applyFont="1" applyBorder="1" applyAlignment="1">
      <alignment horizontal="left" vertical="top"/>
    </xf>
    <xf numFmtId="165" fontId="1" fillId="0" borderId="3" xfId="0" applyNumberFormat="1" applyFont="1" applyBorder="1" applyAlignment="1">
      <alignment horizontal="left" vertical="top" shrinkToFit="1"/>
    </xf>
    <xf numFmtId="0" fontId="1" fillId="0" borderId="5" xfId="0" applyFont="1" applyBorder="1" applyAlignment="1">
      <alignment horizontal="left" vertical="top" wrapText="1" shrinkToFit="1"/>
    </xf>
    <xf numFmtId="164" fontId="1" fillId="0" borderId="5" xfId="0" applyNumberFormat="1" applyFont="1" applyBorder="1" applyAlignment="1">
      <alignment horizontal="left" vertical="top" shrinkToFit="1"/>
    </xf>
    <xf numFmtId="164" fontId="1" fillId="0" borderId="6" xfId="0" applyNumberFormat="1" applyFont="1" applyBorder="1" applyAlignment="1">
      <alignment horizontal="left" vertical="top" shrinkToFit="1"/>
    </xf>
    <xf numFmtId="164" fontId="1" fillId="0" borderId="6" xfId="0" applyNumberFormat="1" applyFont="1" applyBorder="1" applyAlignment="1">
      <alignment horizontal="left" vertical="top" shrinkToFit="1"/>
    </xf>
    <xf numFmtId="0" fontId="1" fillId="0" borderId="1" xfId="0" applyFont="1" applyBorder="1" applyAlignment="1">
      <alignment horizontal="left" vertical="top" wrapText="1" shrinkToFit="1"/>
    </xf>
    <xf numFmtId="0" fontId="1" fillId="0" borderId="1" xfId="0" applyFont="1" applyBorder="1" applyAlignment="1">
      <alignment horizontal="left" vertical="top" shrinkToFit="1"/>
    </xf>
    <xf numFmtId="0" fontId="1" fillId="0" borderId="1" xfId="0" applyFont="1" applyBorder="1" applyAlignment="1">
      <alignment horizontal="left" vertical="top" shrinkToFit="1"/>
    </xf>
    <xf numFmtId="2" fontId="1" fillId="0" borderId="1" xfId="0" applyNumberFormat="1" applyFont="1" applyBorder="1" applyAlignment="1">
      <alignment horizontal="left" vertical="top" shrinkToFit="1"/>
    </xf>
    <xf numFmtId="2" fontId="1" fillId="0" borderId="1" xfId="0" applyNumberFormat="1" applyFont="1" applyBorder="1" applyAlignment="1">
      <alignment horizontal="left" vertical="top" shrinkToFit="1"/>
    </xf>
    <xf numFmtId="0" fontId="1" fillId="0" borderId="7" xfId="0" applyFont="1" applyBorder="1" applyAlignment="1">
      <alignment horizontal="left" shrinkToFit="1"/>
    </xf>
    <xf numFmtId="0" fontId="4" fillId="0" borderId="8" xfId="0" applyFont="1" applyBorder="1" applyAlignment="1">
      <alignment horizontal="left" shrinkToFi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left" wrapText="1" shrinkToFit="1"/>
    </xf>
    <xf numFmtId="0" fontId="0" fillId="0" borderId="5" xfId="0" applyBorder="1" applyAlignment="1">
      <alignment wrapText="1" shrinkToFit="1"/>
    </xf>
    <xf numFmtId="0" fontId="1" fillId="0" borderId="14" xfId="0" applyFont="1" applyBorder="1" applyAlignment="1">
      <alignment horizontal="left" textRotation="90" shrinkToFit="1"/>
    </xf>
    <xf numFmtId="0" fontId="0" fillId="0" borderId="5" xfId="0" applyBorder="1" applyAlignment="1">
      <alignment horizontal="left" shrinkToFi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left" shrinkToFit="1"/>
    </xf>
    <xf numFmtId="0" fontId="5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workbookViewId="0" topLeftCell="A140">
      <selection activeCell="G155" sqref="A1:G155"/>
    </sheetView>
  </sheetViews>
  <sheetFormatPr defaultColWidth="9.140625" defaultRowHeight="12.75"/>
  <cols>
    <col min="1" max="1" width="34.8515625" style="3" customWidth="1"/>
    <col min="2" max="2" width="9.28125" style="3" customWidth="1"/>
    <col min="3" max="5" width="9.140625" style="21" customWidth="1"/>
    <col min="6" max="6" width="9.140625" style="22" customWidth="1"/>
    <col min="7" max="7" width="9.140625" style="21" customWidth="1"/>
    <col min="8" max="8" width="9.140625" style="23" customWidth="1"/>
    <col min="9" max="9" width="37.00390625" style="2" customWidth="1"/>
    <col min="10" max="16384" width="9.140625" style="2" customWidth="1"/>
  </cols>
  <sheetData>
    <row r="1" spans="1:8" ht="12" thickBot="1">
      <c r="A1" s="51" t="s">
        <v>146</v>
      </c>
      <c r="B1" s="52"/>
      <c r="C1" s="52"/>
      <c r="D1" s="52"/>
      <c r="E1" s="52"/>
      <c r="F1" s="52"/>
      <c r="G1" s="53"/>
      <c r="H1" s="1"/>
    </row>
    <row r="2" spans="1:8" ht="12" thickTop="1">
      <c r="A2" s="57" t="s">
        <v>0</v>
      </c>
      <c r="B2" s="59" t="s">
        <v>148</v>
      </c>
      <c r="C2" s="54" t="s">
        <v>147</v>
      </c>
      <c r="D2" s="55"/>
      <c r="E2" s="55"/>
      <c r="F2" s="55"/>
      <c r="G2" s="56"/>
      <c r="H2" s="1"/>
    </row>
    <row r="3" spans="1:10" ht="165">
      <c r="A3" s="58"/>
      <c r="B3" s="60"/>
      <c r="C3" s="5" t="s">
        <v>1</v>
      </c>
      <c r="D3" s="5" t="s">
        <v>2</v>
      </c>
      <c r="E3" s="5" t="s">
        <v>144</v>
      </c>
      <c r="F3" s="6" t="s">
        <v>145</v>
      </c>
      <c r="G3" s="4" t="s">
        <v>3</v>
      </c>
      <c r="H3" s="7"/>
      <c r="J3" s="1"/>
    </row>
    <row r="4" spans="1:8" ht="22.5">
      <c r="A4" s="24" t="s">
        <v>4</v>
      </c>
      <c r="B4" s="27">
        <v>1</v>
      </c>
      <c r="C4" s="9">
        <v>89.1</v>
      </c>
      <c r="D4" s="9">
        <v>98.2</v>
      </c>
      <c r="E4" s="9">
        <v>94.3</v>
      </c>
      <c r="F4" s="9">
        <v>96.6</v>
      </c>
      <c r="G4" s="28">
        <f>AVERAGE(C4:F4)</f>
        <v>94.55000000000001</v>
      </c>
      <c r="H4" s="10"/>
    </row>
    <row r="5" spans="1:8" ht="22.5">
      <c r="A5" s="25" t="s">
        <v>5</v>
      </c>
      <c r="B5" s="29" t="s">
        <v>6</v>
      </c>
      <c r="C5" s="11" t="s">
        <v>6</v>
      </c>
      <c r="D5" s="11" t="s">
        <v>6</v>
      </c>
      <c r="E5" s="11" t="s">
        <v>6</v>
      </c>
      <c r="F5" s="13" t="s">
        <v>6</v>
      </c>
      <c r="G5" s="30" t="s">
        <v>6</v>
      </c>
      <c r="H5" s="12"/>
    </row>
    <row r="6" spans="1:8" ht="22.5">
      <c r="A6" s="24" t="s">
        <v>7</v>
      </c>
      <c r="B6" s="27">
        <v>1</v>
      </c>
      <c r="C6" s="9">
        <v>96</v>
      </c>
      <c r="D6" s="9">
        <v>99.6</v>
      </c>
      <c r="E6" s="9">
        <v>97</v>
      </c>
      <c r="F6" s="9">
        <v>99.3</v>
      </c>
      <c r="G6" s="28">
        <f aca="true" t="shared" si="0" ref="G6:G69">AVERAGE(C6:F6)</f>
        <v>97.97500000000001</v>
      </c>
      <c r="H6" s="12"/>
    </row>
    <row r="7" spans="1:8" ht="11.25">
      <c r="A7" s="25" t="s">
        <v>8</v>
      </c>
      <c r="B7" s="29" t="s">
        <v>6</v>
      </c>
      <c r="C7" s="11" t="s">
        <v>6</v>
      </c>
      <c r="D7" s="11" t="s">
        <v>6</v>
      </c>
      <c r="E7" s="11" t="s">
        <v>6</v>
      </c>
      <c r="F7" s="13" t="s">
        <v>6</v>
      </c>
      <c r="G7" s="30" t="s">
        <v>6</v>
      </c>
      <c r="H7" s="12"/>
    </row>
    <row r="8" spans="1:8" ht="11.25">
      <c r="A8" s="24" t="s">
        <v>9</v>
      </c>
      <c r="B8" s="27">
        <v>3</v>
      </c>
      <c r="C8" s="9">
        <v>77.4</v>
      </c>
      <c r="D8" s="9">
        <v>94.7</v>
      </c>
      <c r="E8" s="9">
        <v>92.7</v>
      </c>
      <c r="F8" s="9">
        <v>96.8</v>
      </c>
      <c r="G8" s="28">
        <f t="shared" si="0"/>
        <v>90.4</v>
      </c>
      <c r="H8" s="12"/>
    </row>
    <row r="9" spans="1:8" ht="11.25">
      <c r="A9" s="25" t="s">
        <v>10</v>
      </c>
      <c r="B9" s="29" t="s">
        <v>6</v>
      </c>
      <c r="C9" s="11" t="s">
        <v>6</v>
      </c>
      <c r="D9" s="11" t="s">
        <v>6</v>
      </c>
      <c r="E9" s="11" t="s">
        <v>6</v>
      </c>
      <c r="F9" s="13" t="s">
        <v>6</v>
      </c>
      <c r="G9" s="30" t="s">
        <v>6</v>
      </c>
      <c r="H9" s="12"/>
    </row>
    <row r="10" spans="1:9" ht="11.25">
      <c r="A10" s="24" t="s">
        <v>11</v>
      </c>
      <c r="B10" s="27">
        <v>3</v>
      </c>
      <c r="C10" s="9">
        <v>93.4</v>
      </c>
      <c r="D10" s="9">
        <v>97.1</v>
      </c>
      <c r="E10" s="9">
        <v>96</v>
      </c>
      <c r="F10" s="9">
        <v>98</v>
      </c>
      <c r="G10" s="28">
        <f t="shared" si="0"/>
        <v>96.125</v>
      </c>
      <c r="H10" s="10"/>
      <c r="I10" s="14"/>
    </row>
    <row r="11" spans="1:9" ht="11.25">
      <c r="A11" s="25" t="s">
        <v>12</v>
      </c>
      <c r="B11" s="31">
        <v>3</v>
      </c>
      <c r="C11" s="15">
        <v>88.1</v>
      </c>
      <c r="D11" s="15">
        <v>96.1</v>
      </c>
      <c r="E11" s="15">
        <v>95.1</v>
      </c>
      <c r="F11" s="15">
        <v>97.5</v>
      </c>
      <c r="G11" s="30">
        <f t="shared" si="0"/>
        <v>94.19999999999999</v>
      </c>
      <c r="H11" s="10"/>
      <c r="I11" s="14"/>
    </row>
    <row r="12" spans="1:9" ht="11.25">
      <c r="A12" s="24" t="s">
        <v>13</v>
      </c>
      <c r="B12" s="32">
        <v>2</v>
      </c>
      <c r="C12" s="9">
        <v>96.5</v>
      </c>
      <c r="D12" s="9">
        <v>97.6</v>
      </c>
      <c r="E12" s="9">
        <v>97.3</v>
      </c>
      <c r="F12" s="9">
        <v>98.1</v>
      </c>
      <c r="G12" s="28">
        <f t="shared" si="0"/>
        <v>97.375</v>
      </c>
      <c r="H12" s="10"/>
      <c r="I12" s="14"/>
    </row>
    <row r="13" spans="1:9" ht="22.5">
      <c r="A13" s="25" t="s">
        <v>14</v>
      </c>
      <c r="B13" s="31">
        <v>1</v>
      </c>
      <c r="C13" s="15">
        <v>95.7</v>
      </c>
      <c r="D13" s="15">
        <v>94.4</v>
      </c>
      <c r="E13" s="15">
        <v>93.6</v>
      </c>
      <c r="F13" s="15">
        <v>97.6</v>
      </c>
      <c r="G13" s="30">
        <f t="shared" si="0"/>
        <v>95.32500000000002</v>
      </c>
      <c r="H13" s="10"/>
      <c r="I13" s="14"/>
    </row>
    <row r="14" spans="1:9" ht="11.25">
      <c r="A14" s="24" t="s">
        <v>15</v>
      </c>
      <c r="B14" s="32">
        <v>4</v>
      </c>
      <c r="C14" s="8" t="s">
        <v>6</v>
      </c>
      <c r="D14" s="9">
        <v>98.4</v>
      </c>
      <c r="E14" s="9">
        <v>97.1</v>
      </c>
      <c r="F14" s="16" t="s">
        <v>6</v>
      </c>
      <c r="G14" s="28">
        <f t="shared" si="0"/>
        <v>97.75</v>
      </c>
      <c r="H14" s="10"/>
      <c r="I14" s="14"/>
    </row>
    <row r="15" spans="1:9" ht="11.25">
      <c r="A15" s="25" t="s">
        <v>16</v>
      </c>
      <c r="B15" s="33" t="s">
        <v>6</v>
      </c>
      <c r="C15" s="11" t="s">
        <v>6</v>
      </c>
      <c r="D15" s="11" t="s">
        <v>6</v>
      </c>
      <c r="E15" s="11" t="s">
        <v>6</v>
      </c>
      <c r="F15" s="13" t="s">
        <v>6</v>
      </c>
      <c r="G15" s="30" t="s">
        <v>6</v>
      </c>
      <c r="H15" s="10"/>
      <c r="I15" s="14"/>
    </row>
    <row r="16" spans="1:9" ht="11.25">
      <c r="A16" s="24" t="s">
        <v>17</v>
      </c>
      <c r="B16" s="32">
        <v>2</v>
      </c>
      <c r="C16" s="9">
        <v>94.8</v>
      </c>
      <c r="D16" s="9">
        <v>98.3</v>
      </c>
      <c r="E16" s="9">
        <v>99.1</v>
      </c>
      <c r="F16" s="9">
        <v>96.4</v>
      </c>
      <c r="G16" s="28">
        <f t="shared" si="0"/>
        <v>97.15</v>
      </c>
      <c r="H16" s="10"/>
      <c r="I16" s="14"/>
    </row>
    <row r="17" spans="1:8" ht="22.5">
      <c r="A17" s="25" t="s">
        <v>18</v>
      </c>
      <c r="B17" s="31">
        <v>2</v>
      </c>
      <c r="C17" s="11" t="s">
        <v>6</v>
      </c>
      <c r="D17" s="15">
        <v>95.7</v>
      </c>
      <c r="E17" s="15">
        <v>95.8</v>
      </c>
      <c r="F17" s="15">
        <v>95.7</v>
      </c>
      <c r="G17" s="30">
        <f t="shared" si="0"/>
        <v>95.73333333333333</v>
      </c>
      <c r="H17" s="10"/>
    </row>
    <row r="18" spans="1:8" ht="11.25">
      <c r="A18" s="24" t="s">
        <v>19</v>
      </c>
      <c r="B18" s="27">
        <v>2</v>
      </c>
      <c r="C18" s="9">
        <v>91.9</v>
      </c>
      <c r="D18" s="9">
        <v>96.3</v>
      </c>
      <c r="E18" s="9">
        <v>95.4</v>
      </c>
      <c r="F18" s="9">
        <v>95.2</v>
      </c>
      <c r="G18" s="28">
        <f t="shared" si="0"/>
        <v>94.7</v>
      </c>
      <c r="H18" s="10"/>
    </row>
    <row r="19" spans="1:8" ht="22.5">
      <c r="A19" s="25" t="s">
        <v>155</v>
      </c>
      <c r="B19" s="31">
        <v>1</v>
      </c>
      <c r="C19" s="15">
        <v>95.7</v>
      </c>
      <c r="D19" s="15">
        <v>97.5</v>
      </c>
      <c r="E19" s="15">
        <v>94.2</v>
      </c>
      <c r="F19" s="15">
        <v>97.4</v>
      </c>
      <c r="G19" s="30">
        <f t="shared" si="0"/>
        <v>96.19999999999999</v>
      </c>
      <c r="H19" s="10"/>
    </row>
    <row r="20" spans="1:8" ht="22.5">
      <c r="A20" s="24" t="s">
        <v>154</v>
      </c>
      <c r="B20" s="27" t="s">
        <v>6</v>
      </c>
      <c r="C20" s="8" t="s">
        <v>6</v>
      </c>
      <c r="D20" s="9">
        <v>98.3</v>
      </c>
      <c r="E20" s="9">
        <v>96.6</v>
      </c>
      <c r="F20" s="16" t="s">
        <v>6</v>
      </c>
      <c r="G20" s="28">
        <f t="shared" si="0"/>
        <v>97.44999999999999</v>
      </c>
      <c r="H20" s="10"/>
    </row>
    <row r="21" spans="1:8" ht="11.25">
      <c r="A21" s="25" t="s">
        <v>20</v>
      </c>
      <c r="B21" s="31">
        <v>2</v>
      </c>
      <c r="C21" s="15">
        <v>98.7</v>
      </c>
      <c r="D21" s="15">
        <v>94.8</v>
      </c>
      <c r="E21" s="15">
        <v>94.4</v>
      </c>
      <c r="F21" s="15">
        <v>96.8</v>
      </c>
      <c r="G21" s="30">
        <f t="shared" si="0"/>
        <v>96.175</v>
      </c>
      <c r="H21" s="10"/>
    </row>
    <row r="22" spans="1:8" ht="11.25">
      <c r="A22" s="24" t="s">
        <v>21</v>
      </c>
      <c r="B22" s="27">
        <v>3</v>
      </c>
      <c r="C22" s="8" t="s">
        <v>6</v>
      </c>
      <c r="D22" s="9">
        <v>94.2</v>
      </c>
      <c r="E22" s="9">
        <v>94.4</v>
      </c>
      <c r="F22" s="9">
        <v>98.9</v>
      </c>
      <c r="G22" s="28">
        <f t="shared" si="0"/>
        <v>95.83333333333333</v>
      </c>
      <c r="H22" s="10"/>
    </row>
    <row r="23" spans="1:8" ht="11.25">
      <c r="A23" s="25" t="s">
        <v>22</v>
      </c>
      <c r="B23" s="31">
        <v>4</v>
      </c>
      <c r="C23" s="15">
        <v>94.7</v>
      </c>
      <c r="D23" s="15">
        <v>100</v>
      </c>
      <c r="E23" s="15">
        <v>98.7</v>
      </c>
      <c r="F23" s="13" t="s">
        <v>6</v>
      </c>
      <c r="G23" s="30">
        <f t="shared" si="0"/>
        <v>97.8</v>
      </c>
      <c r="H23" s="10"/>
    </row>
    <row r="24" spans="1:8" ht="11.25">
      <c r="A24" s="24" t="s">
        <v>23</v>
      </c>
      <c r="B24" s="34" t="s">
        <v>6</v>
      </c>
      <c r="C24" s="8" t="s">
        <v>6</v>
      </c>
      <c r="D24" s="8" t="s">
        <v>6</v>
      </c>
      <c r="E24" s="8" t="s">
        <v>6</v>
      </c>
      <c r="F24" s="16" t="s">
        <v>6</v>
      </c>
      <c r="G24" s="28" t="s">
        <v>6</v>
      </c>
      <c r="H24" s="10"/>
    </row>
    <row r="25" spans="1:8" ht="11.25">
      <c r="A25" s="25" t="s">
        <v>24</v>
      </c>
      <c r="B25" s="29" t="s">
        <v>6</v>
      </c>
      <c r="C25" s="11" t="s">
        <v>6</v>
      </c>
      <c r="D25" s="11" t="s">
        <v>6</v>
      </c>
      <c r="E25" s="11" t="s">
        <v>6</v>
      </c>
      <c r="F25" s="13" t="s">
        <v>6</v>
      </c>
      <c r="G25" s="30" t="s">
        <v>6</v>
      </c>
      <c r="H25" s="10"/>
    </row>
    <row r="26" spans="1:8" ht="11.25">
      <c r="A26" s="24" t="s">
        <v>25</v>
      </c>
      <c r="B26" s="27">
        <v>4</v>
      </c>
      <c r="C26" s="9">
        <v>87.1</v>
      </c>
      <c r="D26" s="9">
        <v>93.8</v>
      </c>
      <c r="E26" s="9">
        <v>95.1</v>
      </c>
      <c r="F26" s="9">
        <v>99.5</v>
      </c>
      <c r="G26" s="28">
        <f t="shared" si="0"/>
        <v>93.875</v>
      </c>
      <c r="H26" s="10"/>
    </row>
    <row r="27" spans="1:8" ht="11.25">
      <c r="A27" s="25" t="s">
        <v>26</v>
      </c>
      <c r="B27" s="31">
        <v>3</v>
      </c>
      <c r="C27" s="15">
        <v>89.7</v>
      </c>
      <c r="D27" s="15">
        <v>98.5</v>
      </c>
      <c r="E27" s="15">
        <v>92.4</v>
      </c>
      <c r="F27" s="15">
        <v>97.1</v>
      </c>
      <c r="G27" s="30">
        <f t="shared" si="0"/>
        <v>94.42500000000001</v>
      </c>
      <c r="H27" s="10"/>
    </row>
    <row r="28" spans="1:8" ht="11.25">
      <c r="A28" s="24" t="s">
        <v>27</v>
      </c>
      <c r="B28" s="27">
        <v>1</v>
      </c>
      <c r="C28" s="9">
        <v>89.6</v>
      </c>
      <c r="D28" s="9">
        <v>95.7</v>
      </c>
      <c r="E28" s="9">
        <v>96.2</v>
      </c>
      <c r="F28" s="9">
        <v>94.6</v>
      </c>
      <c r="G28" s="28">
        <f t="shared" si="0"/>
        <v>94.025</v>
      </c>
      <c r="H28" s="10"/>
    </row>
    <row r="29" spans="1:8" ht="11.25">
      <c r="A29" s="25" t="s">
        <v>28</v>
      </c>
      <c r="B29" s="31">
        <v>1</v>
      </c>
      <c r="C29" s="15">
        <v>96.2</v>
      </c>
      <c r="D29" s="15">
        <v>97.2</v>
      </c>
      <c r="E29" s="15">
        <v>97.2</v>
      </c>
      <c r="F29" s="15">
        <v>98.1</v>
      </c>
      <c r="G29" s="30">
        <f t="shared" si="0"/>
        <v>97.17500000000001</v>
      </c>
      <c r="H29" s="10"/>
    </row>
    <row r="30" spans="1:8" ht="11.25">
      <c r="A30" s="24" t="s">
        <v>29</v>
      </c>
      <c r="B30" s="27">
        <v>3</v>
      </c>
      <c r="C30" s="9">
        <v>93.5</v>
      </c>
      <c r="D30" s="9">
        <v>99.5</v>
      </c>
      <c r="E30" s="9">
        <v>97.6</v>
      </c>
      <c r="F30" s="9">
        <v>92.9</v>
      </c>
      <c r="G30" s="28">
        <f t="shared" si="0"/>
        <v>95.875</v>
      </c>
      <c r="H30" s="10"/>
    </row>
    <row r="31" spans="1:14" ht="11.25">
      <c r="A31" s="25" t="s">
        <v>30</v>
      </c>
      <c r="B31" s="31">
        <v>3</v>
      </c>
      <c r="C31" s="15">
        <v>94.5</v>
      </c>
      <c r="D31" s="15">
        <v>99.2</v>
      </c>
      <c r="E31" s="15">
        <v>94.8</v>
      </c>
      <c r="F31" s="15">
        <v>94</v>
      </c>
      <c r="G31" s="30">
        <f t="shared" si="0"/>
        <v>95.625</v>
      </c>
      <c r="H31" s="10"/>
      <c r="N31" s="1"/>
    </row>
    <row r="32" spans="1:8" ht="11.25">
      <c r="A32" s="24" t="s">
        <v>31</v>
      </c>
      <c r="B32" s="27">
        <v>1</v>
      </c>
      <c r="C32" s="9">
        <v>94.9</v>
      </c>
      <c r="D32" s="9">
        <v>97.6</v>
      </c>
      <c r="E32" s="9">
        <v>95.5</v>
      </c>
      <c r="F32" s="9">
        <v>97.7</v>
      </c>
      <c r="G32" s="28">
        <f t="shared" si="0"/>
        <v>96.425</v>
      </c>
      <c r="H32" s="10"/>
    </row>
    <row r="33" spans="1:8" ht="22.5">
      <c r="A33" s="25" t="s">
        <v>32</v>
      </c>
      <c r="B33" s="31">
        <v>1</v>
      </c>
      <c r="C33" s="15">
        <v>93.8</v>
      </c>
      <c r="D33" s="15">
        <v>96.3</v>
      </c>
      <c r="E33" s="15">
        <v>95.9</v>
      </c>
      <c r="F33" s="15">
        <v>95.9</v>
      </c>
      <c r="G33" s="30">
        <f t="shared" si="0"/>
        <v>95.475</v>
      </c>
      <c r="H33" s="10"/>
    </row>
    <row r="34" spans="1:8" ht="11.25">
      <c r="A34" s="24" t="s">
        <v>33</v>
      </c>
      <c r="B34" s="27">
        <v>3</v>
      </c>
      <c r="C34" s="9">
        <v>86.5</v>
      </c>
      <c r="D34" s="9">
        <v>93.7</v>
      </c>
      <c r="E34" s="9">
        <v>92.9</v>
      </c>
      <c r="F34" s="9">
        <v>97.6</v>
      </c>
      <c r="G34" s="28">
        <f t="shared" si="0"/>
        <v>92.67500000000001</v>
      </c>
      <c r="H34" s="10"/>
    </row>
    <row r="35" spans="1:8" ht="11.25">
      <c r="A35" s="25" t="s">
        <v>34</v>
      </c>
      <c r="B35" s="31">
        <v>2</v>
      </c>
      <c r="C35" s="15">
        <v>93.6</v>
      </c>
      <c r="D35" s="15">
        <v>94.5</v>
      </c>
      <c r="E35" s="15">
        <v>96.4</v>
      </c>
      <c r="F35" s="15">
        <v>98</v>
      </c>
      <c r="G35" s="30">
        <f t="shared" si="0"/>
        <v>95.625</v>
      </c>
      <c r="H35" s="10"/>
    </row>
    <row r="36" spans="1:8" ht="11.25">
      <c r="A36" s="24" t="s">
        <v>35</v>
      </c>
      <c r="B36" s="27">
        <v>1</v>
      </c>
      <c r="C36" s="9">
        <v>96.7</v>
      </c>
      <c r="D36" s="9">
        <v>99.2</v>
      </c>
      <c r="E36" s="9">
        <v>95.2</v>
      </c>
      <c r="F36" s="9">
        <v>97.3</v>
      </c>
      <c r="G36" s="28">
        <f t="shared" si="0"/>
        <v>97.10000000000001</v>
      </c>
      <c r="H36" s="10"/>
    </row>
    <row r="37" spans="1:8" ht="11.25">
      <c r="A37" s="25" t="s">
        <v>36</v>
      </c>
      <c r="B37" s="31">
        <v>4</v>
      </c>
      <c r="C37" s="11" t="s">
        <v>6</v>
      </c>
      <c r="D37" s="15">
        <v>99.7</v>
      </c>
      <c r="E37" s="15">
        <v>97.7</v>
      </c>
      <c r="F37" s="15">
        <v>96.9</v>
      </c>
      <c r="G37" s="30">
        <f t="shared" si="0"/>
        <v>98.10000000000001</v>
      </c>
      <c r="H37" s="10"/>
    </row>
    <row r="38" spans="1:8" ht="11.25">
      <c r="A38" s="24" t="s">
        <v>37</v>
      </c>
      <c r="B38" s="27">
        <v>3</v>
      </c>
      <c r="C38" s="8" t="s">
        <v>6</v>
      </c>
      <c r="D38" s="9">
        <v>97.6</v>
      </c>
      <c r="E38" s="9">
        <v>98.5</v>
      </c>
      <c r="F38" s="9">
        <v>97.3</v>
      </c>
      <c r="G38" s="28">
        <f t="shared" si="0"/>
        <v>97.8</v>
      </c>
      <c r="H38" s="10"/>
    </row>
    <row r="39" spans="1:8" ht="11.25">
      <c r="A39" s="25" t="s">
        <v>38</v>
      </c>
      <c r="B39" s="35">
        <v>3</v>
      </c>
      <c r="C39" s="11" t="s">
        <v>6</v>
      </c>
      <c r="D39" s="15">
        <v>100</v>
      </c>
      <c r="E39" s="15">
        <v>98</v>
      </c>
      <c r="F39" s="15">
        <v>99.5</v>
      </c>
      <c r="G39" s="30">
        <f t="shared" si="0"/>
        <v>99.16666666666667</v>
      </c>
      <c r="H39" s="10"/>
    </row>
    <row r="40" spans="1:8" ht="11.25">
      <c r="A40" s="24" t="s">
        <v>39</v>
      </c>
      <c r="B40" s="36">
        <v>1</v>
      </c>
      <c r="C40" s="9">
        <v>92.6</v>
      </c>
      <c r="D40" s="9">
        <v>94.4</v>
      </c>
      <c r="E40" s="9">
        <v>95.3</v>
      </c>
      <c r="F40" s="9">
        <v>96.3</v>
      </c>
      <c r="G40" s="28">
        <f t="shared" si="0"/>
        <v>94.65</v>
      </c>
      <c r="H40" s="10"/>
    </row>
    <row r="41" spans="1:8" ht="11.25">
      <c r="A41" s="25" t="s">
        <v>40</v>
      </c>
      <c r="B41" s="37">
        <v>2</v>
      </c>
      <c r="C41" s="15">
        <v>96.8</v>
      </c>
      <c r="D41" s="15">
        <v>95.7</v>
      </c>
      <c r="E41" s="15">
        <v>94.4</v>
      </c>
      <c r="F41" s="15">
        <v>99.4</v>
      </c>
      <c r="G41" s="30">
        <f t="shared" si="0"/>
        <v>96.57499999999999</v>
      </c>
      <c r="H41" s="10"/>
    </row>
    <row r="42" spans="1:8" ht="11.25">
      <c r="A42" s="24" t="s">
        <v>41</v>
      </c>
      <c r="B42" s="36">
        <v>4</v>
      </c>
      <c r="C42" s="8" t="s">
        <v>6</v>
      </c>
      <c r="D42" s="9">
        <v>96.9</v>
      </c>
      <c r="E42" s="9">
        <v>95.9</v>
      </c>
      <c r="F42" s="9">
        <v>95.2</v>
      </c>
      <c r="G42" s="28">
        <f t="shared" si="0"/>
        <v>96</v>
      </c>
      <c r="H42" s="10"/>
    </row>
    <row r="43" spans="1:8" ht="11.25">
      <c r="A43" s="25" t="s">
        <v>42</v>
      </c>
      <c r="B43" s="37">
        <v>1</v>
      </c>
      <c r="C43" s="15">
        <v>96.9</v>
      </c>
      <c r="D43" s="15">
        <v>99.1</v>
      </c>
      <c r="E43" s="15">
        <v>97.5</v>
      </c>
      <c r="F43" s="15">
        <v>97.8</v>
      </c>
      <c r="G43" s="30">
        <f t="shared" si="0"/>
        <v>97.825</v>
      </c>
      <c r="H43" s="10"/>
    </row>
    <row r="44" spans="1:8" ht="22.5">
      <c r="A44" s="24" t="s">
        <v>43</v>
      </c>
      <c r="B44" s="36">
        <v>4</v>
      </c>
      <c r="C44" s="8" t="s">
        <v>6</v>
      </c>
      <c r="D44" s="9">
        <v>98.1</v>
      </c>
      <c r="E44" s="9">
        <v>94.9</v>
      </c>
      <c r="F44" s="16" t="s">
        <v>6</v>
      </c>
      <c r="G44" s="28">
        <f t="shared" si="0"/>
        <v>96.5</v>
      </c>
      <c r="H44" s="10"/>
    </row>
    <row r="45" spans="1:8" ht="11.25">
      <c r="A45" s="25" t="s">
        <v>44</v>
      </c>
      <c r="B45" s="35" t="s">
        <v>6</v>
      </c>
      <c r="C45" s="11" t="s">
        <v>6</v>
      </c>
      <c r="D45" s="11" t="s">
        <v>6</v>
      </c>
      <c r="E45" s="11" t="s">
        <v>6</v>
      </c>
      <c r="F45" s="13" t="s">
        <v>6</v>
      </c>
      <c r="G45" s="30" t="s">
        <v>6</v>
      </c>
      <c r="H45" s="10"/>
    </row>
    <row r="46" spans="1:8" ht="11.25">
      <c r="A46" s="24" t="s">
        <v>45</v>
      </c>
      <c r="B46" s="36">
        <v>1</v>
      </c>
      <c r="C46" s="9">
        <v>97.4</v>
      </c>
      <c r="D46" s="9">
        <v>99.5</v>
      </c>
      <c r="E46" s="9">
        <v>98.6</v>
      </c>
      <c r="F46" s="9">
        <v>97.4</v>
      </c>
      <c r="G46" s="28">
        <f t="shared" si="0"/>
        <v>98.225</v>
      </c>
      <c r="H46" s="10"/>
    </row>
    <row r="47" spans="1:8" ht="11.25">
      <c r="A47" s="25" t="s">
        <v>46</v>
      </c>
      <c r="B47" s="37">
        <v>1</v>
      </c>
      <c r="C47" s="15">
        <v>93.9</v>
      </c>
      <c r="D47" s="15">
        <v>98.9</v>
      </c>
      <c r="E47" s="15">
        <v>96</v>
      </c>
      <c r="F47" s="15">
        <v>94.4</v>
      </c>
      <c r="G47" s="30">
        <f t="shared" si="0"/>
        <v>95.80000000000001</v>
      </c>
      <c r="H47" s="10"/>
    </row>
    <row r="48" spans="1:8" ht="11.25">
      <c r="A48" s="24" t="s">
        <v>47</v>
      </c>
      <c r="B48" s="36">
        <v>4</v>
      </c>
      <c r="C48" s="9">
        <v>94.3</v>
      </c>
      <c r="D48" s="9">
        <v>98</v>
      </c>
      <c r="E48" s="9">
        <v>98.8</v>
      </c>
      <c r="F48" s="9">
        <v>97.7</v>
      </c>
      <c r="G48" s="28">
        <f t="shared" si="0"/>
        <v>97.2</v>
      </c>
      <c r="H48" s="10"/>
    </row>
    <row r="49" spans="1:8" ht="11.25">
      <c r="A49" s="25" t="s">
        <v>48</v>
      </c>
      <c r="B49" s="37">
        <v>1</v>
      </c>
      <c r="C49" s="15">
        <v>93.2</v>
      </c>
      <c r="D49" s="15">
        <v>98.8</v>
      </c>
      <c r="E49" s="15">
        <v>97.9</v>
      </c>
      <c r="F49" s="15">
        <v>97.3</v>
      </c>
      <c r="G49" s="30">
        <f t="shared" si="0"/>
        <v>96.8</v>
      </c>
      <c r="H49" s="10"/>
    </row>
    <row r="50" spans="1:8" ht="13.5" customHeight="1">
      <c r="A50" s="24" t="s">
        <v>49</v>
      </c>
      <c r="B50" s="36">
        <v>2</v>
      </c>
      <c r="C50" s="9">
        <v>90</v>
      </c>
      <c r="D50" s="9">
        <v>100</v>
      </c>
      <c r="E50" s="9">
        <v>99.1</v>
      </c>
      <c r="F50" s="9">
        <v>98.4</v>
      </c>
      <c r="G50" s="28">
        <f t="shared" si="0"/>
        <v>96.875</v>
      </c>
      <c r="H50" s="10"/>
    </row>
    <row r="51" spans="1:8" ht="11.25">
      <c r="A51" s="25" t="s">
        <v>50</v>
      </c>
      <c r="B51" s="37">
        <v>2</v>
      </c>
      <c r="C51" s="15">
        <v>95.7</v>
      </c>
      <c r="D51" s="15">
        <v>99.1</v>
      </c>
      <c r="E51" s="15">
        <v>95</v>
      </c>
      <c r="F51" s="15">
        <v>97.6</v>
      </c>
      <c r="G51" s="30">
        <f t="shared" si="0"/>
        <v>96.85</v>
      </c>
      <c r="H51" s="10"/>
    </row>
    <row r="52" spans="1:8" ht="22.5">
      <c r="A52" s="24" t="s">
        <v>153</v>
      </c>
      <c r="B52" s="36">
        <v>1</v>
      </c>
      <c r="C52" s="9">
        <v>94.1</v>
      </c>
      <c r="D52" s="9">
        <v>98.3</v>
      </c>
      <c r="E52" s="9">
        <v>97.5</v>
      </c>
      <c r="F52" s="9">
        <v>98.1</v>
      </c>
      <c r="G52" s="28">
        <f t="shared" si="0"/>
        <v>97</v>
      </c>
      <c r="H52" s="10"/>
    </row>
    <row r="53" spans="1:8" ht="11.25">
      <c r="A53" s="25" t="s">
        <v>51</v>
      </c>
      <c r="B53" s="37">
        <v>1</v>
      </c>
      <c r="C53" s="15">
        <v>88.5</v>
      </c>
      <c r="D53" s="15">
        <v>95.7</v>
      </c>
      <c r="E53" s="15">
        <v>99.2</v>
      </c>
      <c r="F53" s="15">
        <v>96</v>
      </c>
      <c r="G53" s="30">
        <f t="shared" si="0"/>
        <v>94.85</v>
      </c>
      <c r="H53" s="10"/>
    </row>
    <row r="54" spans="1:8" ht="11.25">
      <c r="A54" s="24" t="s">
        <v>52</v>
      </c>
      <c r="B54" s="36">
        <v>3</v>
      </c>
      <c r="C54" s="8" t="s">
        <v>6</v>
      </c>
      <c r="D54" s="8" t="s">
        <v>6</v>
      </c>
      <c r="E54" s="8" t="s">
        <v>6</v>
      </c>
      <c r="F54" s="16" t="s">
        <v>6</v>
      </c>
      <c r="G54" s="28" t="s">
        <v>6</v>
      </c>
      <c r="H54" s="10"/>
    </row>
    <row r="55" spans="1:8" ht="11.25">
      <c r="A55" s="25" t="s">
        <v>53</v>
      </c>
      <c r="B55" s="37">
        <v>1</v>
      </c>
      <c r="C55" s="15">
        <v>95</v>
      </c>
      <c r="D55" s="15">
        <v>98.8</v>
      </c>
      <c r="E55" s="15">
        <v>97.5</v>
      </c>
      <c r="F55" s="15">
        <v>96.3</v>
      </c>
      <c r="G55" s="30">
        <f t="shared" si="0"/>
        <v>96.9</v>
      </c>
      <c r="H55" s="10"/>
    </row>
    <row r="56" spans="1:8" ht="11.25">
      <c r="A56" s="24" t="s">
        <v>54</v>
      </c>
      <c r="B56" s="36">
        <v>3</v>
      </c>
      <c r="C56" s="9">
        <v>95.5</v>
      </c>
      <c r="D56" s="9">
        <v>96.9</v>
      </c>
      <c r="E56" s="9">
        <v>96.6</v>
      </c>
      <c r="F56" s="9">
        <v>95.5</v>
      </c>
      <c r="G56" s="28">
        <f t="shared" si="0"/>
        <v>96.125</v>
      </c>
      <c r="H56" s="10"/>
    </row>
    <row r="57" spans="1:8" ht="13.5" customHeight="1">
      <c r="A57" s="25" t="s">
        <v>55</v>
      </c>
      <c r="B57" s="37">
        <v>1</v>
      </c>
      <c r="C57" s="15">
        <v>93.7</v>
      </c>
      <c r="D57" s="15">
        <v>97</v>
      </c>
      <c r="E57" s="15">
        <v>92.6</v>
      </c>
      <c r="F57" s="15">
        <v>97.5</v>
      </c>
      <c r="G57" s="30">
        <f t="shared" si="0"/>
        <v>95.19999999999999</v>
      </c>
      <c r="H57" s="10"/>
    </row>
    <row r="58" spans="1:8" ht="11.25">
      <c r="A58" s="24" t="s">
        <v>56</v>
      </c>
      <c r="B58" s="36">
        <v>1</v>
      </c>
      <c r="C58" s="9">
        <v>91.7</v>
      </c>
      <c r="D58" s="9">
        <v>98.3</v>
      </c>
      <c r="E58" s="9">
        <v>96.9</v>
      </c>
      <c r="F58" s="9">
        <v>97.2</v>
      </c>
      <c r="G58" s="28">
        <f t="shared" si="0"/>
        <v>96.02499999999999</v>
      </c>
      <c r="H58" s="10"/>
    </row>
    <row r="59" spans="1:8" ht="11.25">
      <c r="A59" s="25" t="s">
        <v>57</v>
      </c>
      <c r="B59" s="37">
        <v>1</v>
      </c>
      <c r="C59" s="15">
        <v>95.2</v>
      </c>
      <c r="D59" s="15">
        <v>97.9</v>
      </c>
      <c r="E59" s="15">
        <v>96.9</v>
      </c>
      <c r="F59" s="15">
        <v>95.5</v>
      </c>
      <c r="G59" s="30">
        <f t="shared" si="0"/>
        <v>96.375</v>
      </c>
      <c r="H59" s="10"/>
    </row>
    <row r="60" spans="1:8" ht="11.25">
      <c r="A60" s="24" t="s">
        <v>58</v>
      </c>
      <c r="B60" s="36">
        <v>1</v>
      </c>
      <c r="C60" s="9">
        <v>95</v>
      </c>
      <c r="D60" s="9">
        <v>98</v>
      </c>
      <c r="E60" s="9">
        <v>95.8</v>
      </c>
      <c r="F60" s="9">
        <v>96.7</v>
      </c>
      <c r="G60" s="28">
        <f t="shared" si="0"/>
        <v>96.375</v>
      </c>
      <c r="H60" s="10"/>
    </row>
    <row r="61" spans="1:8" ht="11.25">
      <c r="A61" s="25" t="s">
        <v>59</v>
      </c>
      <c r="B61" s="37">
        <v>3</v>
      </c>
      <c r="C61" s="15">
        <v>97.3</v>
      </c>
      <c r="D61" s="15">
        <v>98.6</v>
      </c>
      <c r="E61" s="15">
        <v>96.3</v>
      </c>
      <c r="F61" s="15">
        <v>98.4</v>
      </c>
      <c r="G61" s="30">
        <f t="shared" si="0"/>
        <v>97.65</v>
      </c>
      <c r="H61" s="10"/>
    </row>
    <row r="62" spans="1:8" ht="22.5">
      <c r="A62" s="24" t="s">
        <v>60</v>
      </c>
      <c r="B62" s="36">
        <v>1</v>
      </c>
      <c r="C62" s="9">
        <v>95.1</v>
      </c>
      <c r="D62" s="9">
        <v>97.4</v>
      </c>
      <c r="E62" s="9">
        <v>94.7</v>
      </c>
      <c r="F62" s="9">
        <v>96.3</v>
      </c>
      <c r="G62" s="28">
        <f t="shared" si="0"/>
        <v>95.875</v>
      </c>
      <c r="H62" s="10"/>
    </row>
    <row r="63" spans="1:8" ht="11.25">
      <c r="A63" s="25" t="s">
        <v>61</v>
      </c>
      <c r="B63" s="37">
        <v>3</v>
      </c>
      <c r="C63" s="15">
        <v>92.1</v>
      </c>
      <c r="D63" s="15">
        <v>95.5</v>
      </c>
      <c r="E63" s="15">
        <v>95.4</v>
      </c>
      <c r="F63" s="15">
        <v>99.5</v>
      </c>
      <c r="G63" s="30">
        <f t="shared" si="0"/>
        <v>95.625</v>
      </c>
      <c r="H63" s="10"/>
    </row>
    <row r="64" spans="1:8" ht="11.25">
      <c r="A64" s="24" t="s">
        <v>62</v>
      </c>
      <c r="B64" s="38">
        <v>4</v>
      </c>
      <c r="C64" s="9">
        <v>95.1</v>
      </c>
      <c r="D64" s="9">
        <v>98.9</v>
      </c>
      <c r="E64" s="9">
        <v>97.7</v>
      </c>
      <c r="F64" s="16" t="s">
        <v>6</v>
      </c>
      <c r="G64" s="28">
        <f t="shared" si="0"/>
        <v>97.23333333333333</v>
      </c>
      <c r="H64" s="10"/>
    </row>
    <row r="65" spans="1:8" ht="11.25">
      <c r="A65" s="25" t="s">
        <v>63</v>
      </c>
      <c r="B65" s="37">
        <v>1</v>
      </c>
      <c r="C65" s="15">
        <v>97.1</v>
      </c>
      <c r="D65" s="15">
        <v>98.9</v>
      </c>
      <c r="E65" s="15">
        <v>97.6</v>
      </c>
      <c r="F65" s="15">
        <v>99.2</v>
      </c>
      <c r="G65" s="30">
        <f t="shared" si="0"/>
        <v>98.2</v>
      </c>
      <c r="H65" s="10"/>
    </row>
    <row r="66" spans="1:8" ht="12.75" customHeight="1">
      <c r="A66" s="24" t="s">
        <v>64</v>
      </c>
      <c r="B66" s="36">
        <v>1</v>
      </c>
      <c r="C66" s="9">
        <v>97.8</v>
      </c>
      <c r="D66" s="9">
        <v>100</v>
      </c>
      <c r="E66" s="9">
        <v>96.6</v>
      </c>
      <c r="F66" s="9">
        <v>97.5</v>
      </c>
      <c r="G66" s="28">
        <f t="shared" si="0"/>
        <v>97.975</v>
      </c>
      <c r="H66" s="10"/>
    </row>
    <row r="67" spans="1:8" ht="11.25">
      <c r="A67" s="25" t="s">
        <v>65</v>
      </c>
      <c r="B67" s="35" t="s">
        <v>6</v>
      </c>
      <c r="C67" s="11" t="s">
        <v>6</v>
      </c>
      <c r="D67" s="11" t="s">
        <v>6</v>
      </c>
      <c r="E67" s="11" t="s">
        <v>6</v>
      </c>
      <c r="F67" s="13" t="s">
        <v>6</v>
      </c>
      <c r="G67" s="30" t="s">
        <v>6</v>
      </c>
      <c r="H67" s="10"/>
    </row>
    <row r="68" spans="1:8" ht="11.25">
      <c r="A68" s="24" t="s">
        <v>66</v>
      </c>
      <c r="B68" s="36">
        <v>2</v>
      </c>
      <c r="C68" s="9">
        <v>91.6</v>
      </c>
      <c r="D68" s="9">
        <v>95.2</v>
      </c>
      <c r="E68" s="9">
        <v>94.2</v>
      </c>
      <c r="F68" s="9">
        <v>97.6</v>
      </c>
      <c r="G68" s="28">
        <f t="shared" si="0"/>
        <v>94.65</v>
      </c>
      <c r="H68" s="10"/>
    </row>
    <row r="69" spans="1:8" ht="11.25">
      <c r="A69" s="25" t="s">
        <v>67</v>
      </c>
      <c r="B69" s="37">
        <v>3</v>
      </c>
      <c r="C69" s="15">
        <v>90.5</v>
      </c>
      <c r="D69" s="15">
        <v>96.3</v>
      </c>
      <c r="E69" s="15">
        <v>92.8</v>
      </c>
      <c r="F69" s="15">
        <v>96.8</v>
      </c>
      <c r="G69" s="30">
        <f t="shared" si="0"/>
        <v>94.10000000000001</v>
      </c>
      <c r="H69" s="10"/>
    </row>
    <row r="70" spans="1:8" ht="22.5">
      <c r="A70" s="24" t="s">
        <v>152</v>
      </c>
      <c r="B70" s="36">
        <v>3</v>
      </c>
      <c r="C70" s="8" t="s">
        <v>6</v>
      </c>
      <c r="D70" s="9">
        <v>91.4</v>
      </c>
      <c r="E70" s="9">
        <v>93.5</v>
      </c>
      <c r="F70" s="16" t="s">
        <v>6</v>
      </c>
      <c r="G70" s="28">
        <f aca="true" t="shared" si="1" ref="G70:G133">AVERAGE(C70:F70)</f>
        <v>92.45</v>
      </c>
      <c r="H70" s="10"/>
    </row>
    <row r="71" spans="1:8" ht="11.25">
      <c r="A71" s="25" t="s">
        <v>68</v>
      </c>
      <c r="B71" s="37">
        <v>1</v>
      </c>
      <c r="C71" s="15">
        <v>95.6</v>
      </c>
      <c r="D71" s="15">
        <v>98.7</v>
      </c>
      <c r="E71" s="15">
        <v>95</v>
      </c>
      <c r="F71" s="15">
        <v>99</v>
      </c>
      <c r="G71" s="30">
        <f t="shared" si="1"/>
        <v>97.075</v>
      </c>
      <c r="H71" s="10"/>
    </row>
    <row r="72" spans="1:8" ht="11.25">
      <c r="A72" s="24" t="s">
        <v>69</v>
      </c>
      <c r="B72" s="36">
        <v>1</v>
      </c>
      <c r="C72" s="9">
        <v>93.6</v>
      </c>
      <c r="D72" s="9">
        <v>96.5</v>
      </c>
      <c r="E72" s="9">
        <v>93</v>
      </c>
      <c r="F72" s="9">
        <v>96.5</v>
      </c>
      <c r="G72" s="28">
        <f t="shared" si="1"/>
        <v>94.9</v>
      </c>
      <c r="H72" s="10"/>
    </row>
    <row r="73" spans="1:8" ht="11.25">
      <c r="A73" s="25" t="s">
        <v>70</v>
      </c>
      <c r="B73" s="35" t="s">
        <v>6</v>
      </c>
      <c r="C73" s="11" t="s">
        <v>6</v>
      </c>
      <c r="D73" s="15">
        <v>98.8</v>
      </c>
      <c r="E73" s="15">
        <v>95.2</v>
      </c>
      <c r="F73" s="13" t="s">
        <v>6</v>
      </c>
      <c r="G73" s="30">
        <f t="shared" si="1"/>
        <v>97</v>
      </c>
      <c r="H73" s="10"/>
    </row>
    <row r="74" spans="1:8" ht="11.25">
      <c r="A74" s="24" t="s">
        <v>71</v>
      </c>
      <c r="B74" s="36">
        <v>2</v>
      </c>
      <c r="C74" s="9">
        <v>100</v>
      </c>
      <c r="D74" s="9">
        <v>98.1</v>
      </c>
      <c r="E74" s="9">
        <v>98.9</v>
      </c>
      <c r="F74" s="9">
        <v>97.2</v>
      </c>
      <c r="G74" s="28">
        <f t="shared" si="1"/>
        <v>98.55</v>
      </c>
      <c r="H74" s="10"/>
    </row>
    <row r="75" spans="1:8" ht="11.25">
      <c r="A75" s="25" t="s">
        <v>72</v>
      </c>
      <c r="B75" s="37">
        <v>4</v>
      </c>
      <c r="C75" s="11" t="s">
        <v>6</v>
      </c>
      <c r="D75" s="15">
        <v>100</v>
      </c>
      <c r="E75" s="15">
        <v>97.2</v>
      </c>
      <c r="F75" s="13" t="s">
        <v>6</v>
      </c>
      <c r="G75" s="30">
        <f t="shared" si="1"/>
        <v>98.6</v>
      </c>
      <c r="H75" s="10"/>
    </row>
    <row r="76" spans="1:8" ht="11.25">
      <c r="A76" s="24" t="s">
        <v>73</v>
      </c>
      <c r="B76" s="36">
        <v>1</v>
      </c>
      <c r="C76" s="9">
        <v>93.7</v>
      </c>
      <c r="D76" s="9">
        <v>99.9</v>
      </c>
      <c r="E76" s="9">
        <v>94.6</v>
      </c>
      <c r="F76" s="9">
        <v>97.8</v>
      </c>
      <c r="G76" s="28">
        <f t="shared" si="1"/>
        <v>96.50000000000001</v>
      </c>
      <c r="H76" s="10"/>
    </row>
    <row r="77" spans="1:8" ht="11.25">
      <c r="A77" s="25" t="s">
        <v>74</v>
      </c>
      <c r="B77" s="37">
        <v>1</v>
      </c>
      <c r="C77" s="15">
        <v>97.3</v>
      </c>
      <c r="D77" s="15">
        <v>98.9</v>
      </c>
      <c r="E77" s="15">
        <v>95.8</v>
      </c>
      <c r="F77" s="15">
        <v>99</v>
      </c>
      <c r="G77" s="30">
        <f t="shared" si="1"/>
        <v>97.75</v>
      </c>
      <c r="H77" s="10"/>
    </row>
    <row r="78" spans="1:8" ht="11.25">
      <c r="A78" s="24" t="s">
        <v>75</v>
      </c>
      <c r="B78" s="36">
        <v>3</v>
      </c>
      <c r="C78" s="9">
        <v>100</v>
      </c>
      <c r="D78" s="9">
        <v>99.1</v>
      </c>
      <c r="E78" s="9">
        <v>99.2</v>
      </c>
      <c r="F78" s="9">
        <v>99</v>
      </c>
      <c r="G78" s="28">
        <f t="shared" si="1"/>
        <v>99.325</v>
      </c>
      <c r="H78" s="10"/>
    </row>
    <row r="79" spans="1:8" ht="11.25">
      <c r="A79" s="25" t="s">
        <v>76</v>
      </c>
      <c r="B79" s="37">
        <v>4</v>
      </c>
      <c r="C79" s="11" t="s">
        <v>6</v>
      </c>
      <c r="D79" s="15">
        <v>94.1</v>
      </c>
      <c r="E79" s="15">
        <v>96.7</v>
      </c>
      <c r="F79" s="13" t="s">
        <v>6</v>
      </c>
      <c r="G79" s="30">
        <f t="shared" si="1"/>
        <v>95.4</v>
      </c>
      <c r="H79" s="10"/>
    </row>
    <row r="80" spans="1:8" ht="22.5">
      <c r="A80" s="24" t="s">
        <v>77</v>
      </c>
      <c r="B80" s="36">
        <v>1</v>
      </c>
      <c r="C80" s="9">
        <v>95.8</v>
      </c>
      <c r="D80" s="9">
        <v>97.5</v>
      </c>
      <c r="E80" s="9">
        <v>98.3</v>
      </c>
      <c r="F80" s="9">
        <v>98</v>
      </c>
      <c r="G80" s="28">
        <f t="shared" si="1"/>
        <v>97.4</v>
      </c>
      <c r="H80" s="10"/>
    </row>
    <row r="81" spans="1:8" ht="11.25">
      <c r="A81" s="25" t="s">
        <v>78</v>
      </c>
      <c r="B81" s="37">
        <v>1</v>
      </c>
      <c r="C81" s="15">
        <v>93.7</v>
      </c>
      <c r="D81" s="15">
        <v>98</v>
      </c>
      <c r="E81" s="15">
        <v>96.4</v>
      </c>
      <c r="F81" s="15">
        <v>97.9</v>
      </c>
      <c r="G81" s="30">
        <f t="shared" si="1"/>
        <v>96.5</v>
      </c>
      <c r="H81" s="10"/>
    </row>
    <row r="82" spans="1:8" ht="11.25">
      <c r="A82" s="24" t="s">
        <v>79</v>
      </c>
      <c r="B82" s="38" t="s">
        <v>6</v>
      </c>
      <c r="C82" s="8" t="s">
        <v>6</v>
      </c>
      <c r="D82" s="9">
        <v>92.9</v>
      </c>
      <c r="E82" s="9">
        <v>98.7</v>
      </c>
      <c r="F82" s="16" t="s">
        <v>6</v>
      </c>
      <c r="G82" s="28">
        <f t="shared" si="1"/>
        <v>95.80000000000001</v>
      </c>
      <c r="H82" s="10"/>
    </row>
    <row r="83" spans="1:8" ht="22.5">
      <c r="A83" s="25" t="s">
        <v>80</v>
      </c>
      <c r="B83" s="33">
        <v>4</v>
      </c>
      <c r="C83" s="15">
        <v>94.1</v>
      </c>
      <c r="D83" s="15">
        <v>98.3</v>
      </c>
      <c r="E83" s="15">
        <v>97.3</v>
      </c>
      <c r="F83" s="15">
        <v>97.6</v>
      </c>
      <c r="G83" s="30">
        <f t="shared" si="1"/>
        <v>96.82499999999999</v>
      </c>
      <c r="H83" s="10"/>
    </row>
    <row r="84" spans="1:8" ht="11.25">
      <c r="A84" s="24" t="s">
        <v>81</v>
      </c>
      <c r="B84" s="32">
        <v>2</v>
      </c>
      <c r="C84" s="9">
        <v>92.3</v>
      </c>
      <c r="D84" s="9">
        <v>100</v>
      </c>
      <c r="E84" s="9">
        <v>96.7</v>
      </c>
      <c r="F84" s="9">
        <v>99.6</v>
      </c>
      <c r="G84" s="28">
        <f t="shared" si="1"/>
        <v>97.15</v>
      </c>
      <c r="H84" s="10"/>
    </row>
    <row r="85" spans="1:8" ht="11.25">
      <c r="A85" s="25" t="s">
        <v>82</v>
      </c>
      <c r="B85" s="33">
        <v>1</v>
      </c>
      <c r="C85" s="15">
        <v>94.3</v>
      </c>
      <c r="D85" s="15">
        <v>99.4</v>
      </c>
      <c r="E85" s="15">
        <v>97.3</v>
      </c>
      <c r="F85" s="15">
        <v>97.9</v>
      </c>
      <c r="G85" s="30">
        <f t="shared" si="1"/>
        <v>97.225</v>
      </c>
      <c r="H85" s="10"/>
    </row>
    <row r="86" spans="1:8" ht="11.25">
      <c r="A86" s="24" t="s">
        <v>83</v>
      </c>
      <c r="B86" s="36">
        <v>2</v>
      </c>
      <c r="C86" s="9">
        <v>93.9</v>
      </c>
      <c r="D86" s="9">
        <v>92.8</v>
      </c>
      <c r="E86" s="9">
        <v>97.4</v>
      </c>
      <c r="F86" s="9">
        <v>96.9</v>
      </c>
      <c r="G86" s="28">
        <f t="shared" si="1"/>
        <v>95.25</v>
      </c>
      <c r="H86" s="10"/>
    </row>
    <row r="87" spans="1:8" ht="11.25">
      <c r="A87" s="25" t="s">
        <v>84</v>
      </c>
      <c r="B87" s="33">
        <v>4</v>
      </c>
      <c r="C87" s="15">
        <v>71</v>
      </c>
      <c r="D87" s="15">
        <v>98.5</v>
      </c>
      <c r="E87" s="15">
        <v>95.3</v>
      </c>
      <c r="F87" s="13" t="s">
        <v>6</v>
      </c>
      <c r="G87" s="30">
        <f t="shared" si="1"/>
        <v>88.26666666666667</v>
      </c>
      <c r="H87" s="10"/>
    </row>
    <row r="88" spans="1:8" ht="11.25">
      <c r="A88" s="24" t="s">
        <v>85</v>
      </c>
      <c r="B88" s="32" t="s">
        <v>6</v>
      </c>
      <c r="C88" s="9">
        <v>91.6</v>
      </c>
      <c r="D88" s="9">
        <v>98.2</v>
      </c>
      <c r="E88" s="9">
        <v>95.3</v>
      </c>
      <c r="F88" s="16" t="s">
        <v>6</v>
      </c>
      <c r="G88" s="28">
        <f t="shared" si="1"/>
        <v>95.03333333333335</v>
      </c>
      <c r="H88" s="10"/>
    </row>
    <row r="89" spans="1:8" ht="22.5">
      <c r="A89" s="25" t="s">
        <v>86</v>
      </c>
      <c r="B89" s="37">
        <v>1</v>
      </c>
      <c r="C89" s="15">
        <v>95.4</v>
      </c>
      <c r="D89" s="15">
        <v>96</v>
      </c>
      <c r="E89" s="15">
        <v>96.8</v>
      </c>
      <c r="F89" s="15">
        <v>94.1</v>
      </c>
      <c r="G89" s="30">
        <f t="shared" si="1"/>
        <v>95.57499999999999</v>
      </c>
      <c r="H89" s="10"/>
    </row>
    <row r="90" spans="1:8" ht="11.25">
      <c r="A90" s="24" t="s">
        <v>87</v>
      </c>
      <c r="B90" s="32">
        <v>3</v>
      </c>
      <c r="C90" s="9">
        <v>88.1</v>
      </c>
      <c r="D90" s="9">
        <v>97.2</v>
      </c>
      <c r="E90" s="9">
        <v>97.3</v>
      </c>
      <c r="F90" s="9">
        <v>94.9</v>
      </c>
      <c r="G90" s="28">
        <f t="shared" si="1"/>
        <v>94.375</v>
      </c>
      <c r="H90" s="10"/>
    </row>
    <row r="91" spans="1:8" ht="22.5">
      <c r="A91" s="25" t="s">
        <v>151</v>
      </c>
      <c r="B91" s="37">
        <v>1</v>
      </c>
      <c r="C91" s="15">
        <v>90.8</v>
      </c>
      <c r="D91" s="15">
        <v>92.1</v>
      </c>
      <c r="E91" s="15">
        <v>95.1</v>
      </c>
      <c r="F91" s="15">
        <v>95.6</v>
      </c>
      <c r="G91" s="30">
        <f t="shared" si="1"/>
        <v>93.4</v>
      </c>
      <c r="H91" s="10"/>
    </row>
    <row r="92" spans="1:8" ht="11.25">
      <c r="A92" s="24" t="s">
        <v>88</v>
      </c>
      <c r="B92" s="36">
        <v>4</v>
      </c>
      <c r="C92" s="9">
        <v>93.7</v>
      </c>
      <c r="D92" s="9">
        <v>97.9</v>
      </c>
      <c r="E92" s="9">
        <v>98.7</v>
      </c>
      <c r="F92" s="9">
        <v>98.6</v>
      </c>
      <c r="G92" s="28">
        <f t="shared" si="1"/>
        <v>97.225</v>
      </c>
      <c r="H92" s="10"/>
    </row>
    <row r="93" spans="1:8" ht="11.25">
      <c r="A93" s="25" t="s">
        <v>89</v>
      </c>
      <c r="B93" s="35" t="s">
        <v>6</v>
      </c>
      <c r="C93" s="11" t="s">
        <v>6</v>
      </c>
      <c r="D93" s="11" t="s">
        <v>6</v>
      </c>
      <c r="E93" s="11" t="s">
        <v>6</v>
      </c>
      <c r="F93" s="13" t="s">
        <v>6</v>
      </c>
      <c r="G93" s="30" t="s">
        <v>6</v>
      </c>
      <c r="H93" s="10"/>
    </row>
    <row r="94" spans="1:8" ht="11.25">
      <c r="A94" s="24" t="s">
        <v>90</v>
      </c>
      <c r="B94" s="36">
        <v>2</v>
      </c>
      <c r="C94" s="9">
        <v>97.6</v>
      </c>
      <c r="D94" s="9">
        <v>97.5</v>
      </c>
      <c r="E94" s="9">
        <v>97.1</v>
      </c>
      <c r="F94" s="9">
        <v>95</v>
      </c>
      <c r="G94" s="28">
        <f t="shared" si="1"/>
        <v>96.8</v>
      </c>
      <c r="H94" s="10"/>
    </row>
    <row r="95" spans="1:8" ht="22.5">
      <c r="A95" s="25" t="s">
        <v>91</v>
      </c>
      <c r="B95" s="33">
        <v>3</v>
      </c>
      <c r="C95" s="15">
        <v>100</v>
      </c>
      <c r="D95" s="15">
        <v>99.3</v>
      </c>
      <c r="E95" s="15">
        <v>92.9</v>
      </c>
      <c r="F95" s="15">
        <v>99.1</v>
      </c>
      <c r="G95" s="30">
        <f t="shared" si="1"/>
        <v>97.82500000000002</v>
      </c>
      <c r="H95" s="10"/>
    </row>
    <row r="96" spans="1:8" ht="11.25">
      <c r="A96" s="24" t="s">
        <v>92</v>
      </c>
      <c r="B96" s="36">
        <v>1</v>
      </c>
      <c r="C96" s="9">
        <v>97.2</v>
      </c>
      <c r="D96" s="9">
        <v>99.1</v>
      </c>
      <c r="E96" s="9">
        <v>96.1</v>
      </c>
      <c r="F96" s="9">
        <v>99.9</v>
      </c>
      <c r="G96" s="28">
        <f t="shared" si="1"/>
        <v>98.07499999999999</v>
      </c>
      <c r="H96" s="10"/>
    </row>
    <row r="97" spans="1:8" ht="11.25">
      <c r="A97" s="25" t="s">
        <v>93</v>
      </c>
      <c r="B97" s="37">
        <v>4</v>
      </c>
      <c r="C97" s="15">
        <v>93.6</v>
      </c>
      <c r="D97" s="15">
        <v>97.2</v>
      </c>
      <c r="E97" s="15">
        <v>96.4</v>
      </c>
      <c r="F97" s="15">
        <v>97</v>
      </c>
      <c r="G97" s="30">
        <f t="shared" si="1"/>
        <v>96.05000000000001</v>
      </c>
      <c r="H97" s="10"/>
    </row>
    <row r="98" spans="1:8" ht="11.25">
      <c r="A98" s="24" t="s">
        <v>94</v>
      </c>
      <c r="B98" s="36">
        <v>1</v>
      </c>
      <c r="C98" s="9">
        <v>91.9</v>
      </c>
      <c r="D98" s="9">
        <v>99.3</v>
      </c>
      <c r="E98" s="9">
        <v>95.3</v>
      </c>
      <c r="F98" s="9">
        <v>97.4</v>
      </c>
      <c r="G98" s="28">
        <f t="shared" si="1"/>
        <v>95.975</v>
      </c>
      <c r="H98" s="10"/>
    </row>
    <row r="99" spans="1:8" ht="11.25">
      <c r="A99" s="25" t="s">
        <v>95</v>
      </c>
      <c r="B99" s="37">
        <v>1</v>
      </c>
      <c r="C99" s="15">
        <v>94.2</v>
      </c>
      <c r="D99" s="15">
        <v>94.2</v>
      </c>
      <c r="E99" s="15">
        <v>95.2</v>
      </c>
      <c r="F99" s="15">
        <v>94.3</v>
      </c>
      <c r="G99" s="30">
        <f t="shared" si="1"/>
        <v>94.47500000000001</v>
      </c>
      <c r="H99" s="10"/>
    </row>
    <row r="100" spans="1:8" ht="11.25">
      <c r="A100" s="24" t="s">
        <v>96</v>
      </c>
      <c r="B100" s="36">
        <v>1</v>
      </c>
      <c r="C100" s="9">
        <v>97.3</v>
      </c>
      <c r="D100" s="9">
        <v>98.3</v>
      </c>
      <c r="E100" s="9">
        <v>95.2</v>
      </c>
      <c r="F100" s="9">
        <v>97.5</v>
      </c>
      <c r="G100" s="28">
        <f t="shared" si="1"/>
        <v>97.075</v>
      </c>
      <c r="H100" s="10"/>
    </row>
    <row r="101" spans="1:8" ht="22.5">
      <c r="A101" s="25" t="s">
        <v>97</v>
      </c>
      <c r="B101" s="37">
        <v>1</v>
      </c>
      <c r="C101" s="15">
        <v>96.9</v>
      </c>
      <c r="D101" s="15">
        <v>98.9</v>
      </c>
      <c r="E101" s="15">
        <v>97.8</v>
      </c>
      <c r="F101" s="15">
        <v>95.4</v>
      </c>
      <c r="G101" s="30">
        <f t="shared" si="1"/>
        <v>97.25</v>
      </c>
      <c r="H101" s="10"/>
    </row>
    <row r="102" spans="1:8" ht="22.5">
      <c r="A102" s="24" t="s">
        <v>98</v>
      </c>
      <c r="B102" s="36">
        <v>3</v>
      </c>
      <c r="C102" s="9">
        <v>89.2</v>
      </c>
      <c r="D102" s="9">
        <v>96.1</v>
      </c>
      <c r="E102" s="9">
        <v>95.1</v>
      </c>
      <c r="F102" s="9">
        <v>96.9</v>
      </c>
      <c r="G102" s="28">
        <f t="shared" si="1"/>
        <v>94.32499999999999</v>
      </c>
      <c r="H102" s="10"/>
    </row>
    <row r="103" spans="1:8" ht="11.25">
      <c r="A103" s="25" t="s">
        <v>99</v>
      </c>
      <c r="B103" s="37">
        <v>2</v>
      </c>
      <c r="C103" s="15">
        <v>94.9</v>
      </c>
      <c r="D103" s="15">
        <v>99.4</v>
      </c>
      <c r="E103" s="15">
        <v>98.3</v>
      </c>
      <c r="F103" s="15">
        <v>97.1</v>
      </c>
      <c r="G103" s="30">
        <f t="shared" si="1"/>
        <v>97.42500000000001</v>
      </c>
      <c r="H103" s="10"/>
    </row>
    <row r="104" spans="1:8" ht="22.5">
      <c r="A104" s="24" t="s">
        <v>100</v>
      </c>
      <c r="B104" s="36">
        <v>4</v>
      </c>
      <c r="C104" s="9">
        <v>95.4</v>
      </c>
      <c r="D104" s="9">
        <v>94.6</v>
      </c>
      <c r="E104" s="9">
        <v>97.7</v>
      </c>
      <c r="F104" s="16" t="s">
        <v>6</v>
      </c>
      <c r="G104" s="28">
        <f t="shared" si="1"/>
        <v>95.89999999999999</v>
      </c>
      <c r="H104" s="10"/>
    </row>
    <row r="105" spans="1:8" ht="22.5">
      <c r="A105" s="25" t="s">
        <v>101</v>
      </c>
      <c r="B105" s="37">
        <v>1</v>
      </c>
      <c r="C105" s="15">
        <v>95.6</v>
      </c>
      <c r="D105" s="15">
        <v>99.2</v>
      </c>
      <c r="E105" s="15">
        <v>97.7</v>
      </c>
      <c r="F105" s="15">
        <v>98</v>
      </c>
      <c r="G105" s="30">
        <f t="shared" si="1"/>
        <v>97.625</v>
      </c>
      <c r="H105" s="10"/>
    </row>
    <row r="106" spans="1:8" ht="22.5">
      <c r="A106" s="24" t="s">
        <v>102</v>
      </c>
      <c r="B106" s="36">
        <v>1</v>
      </c>
      <c r="C106" s="9">
        <v>92.8</v>
      </c>
      <c r="D106" s="9">
        <v>92.4</v>
      </c>
      <c r="E106" s="9">
        <v>95.8</v>
      </c>
      <c r="F106" s="9">
        <v>97.2</v>
      </c>
      <c r="G106" s="28">
        <f t="shared" si="1"/>
        <v>94.55</v>
      </c>
      <c r="H106" s="10"/>
    </row>
    <row r="107" spans="1:8" ht="11.25">
      <c r="A107" s="25" t="s">
        <v>103</v>
      </c>
      <c r="B107" s="37">
        <v>3</v>
      </c>
      <c r="C107" s="15">
        <v>96.2</v>
      </c>
      <c r="D107" s="15">
        <v>91.5</v>
      </c>
      <c r="E107" s="15">
        <v>96</v>
      </c>
      <c r="F107" s="15">
        <v>97.9</v>
      </c>
      <c r="G107" s="30">
        <f t="shared" si="1"/>
        <v>95.4</v>
      </c>
      <c r="H107" s="10"/>
    </row>
    <row r="108" spans="1:8" ht="22.5">
      <c r="A108" s="24" t="s">
        <v>104</v>
      </c>
      <c r="B108" s="38">
        <v>4</v>
      </c>
      <c r="C108" s="8" t="s">
        <v>6</v>
      </c>
      <c r="D108" s="9">
        <v>90.7</v>
      </c>
      <c r="E108" s="9">
        <v>100</v>
      </c>
      <c r="F108" s="16" t="s">
        <v>6</v>
      </c>
      <c r="G108" s="28">
        <f t="shared" si="1"/>
        <v>95.35</v>
      </c>
      <c r="H108" s="10"/>
    </row>
    <row r="109" spans="1:8" ht="11.25">
      <c r="A109" s="25" t="s">
        <v>105</v>
      </c>
      <c r="B109" s="35" t="s">
        <v>6</v>
      </c>
      <c r="C109" s="11" t="s">
        <v>6</v>
      </c>
      <c r="D109" s="11" t="s">
        <v>6</v>
      </c>
      <c r="E109" s="11" t="s">
        <v>6</v>
      </c>
      <c r="F109" s="13" t="s">
        <v>6</v>
      </c>
      <c r="G109" s="30" t="s">
        <v>6</v>
      </c>
      <c r="H109" s="10"/>
    </row>
    <row r="110" spans="1:8" ht="22.5">
      <c r="A110" s="24" t="s">
        <v>106</v>
      </c>
      <c r="B110" s="36">
        <v>1</v>
      </c>
      <c r="C110" s="9">
        <v>93.3</v>
      </c>
      <c r="D110" s="9">
        <v>93.6</v>
      </c>
      <c r="E110" s="9">
        <v>95.3</v>
      </c>
      <c r="F110" s="9">
        <v>95.5</v>
      </c>
      <c r="G110" s="28">
        <f t="shared" si="1"/>
        <v>94.425</v>
      </c>
      <c r="H110" s="10"/>
    </row>
    <row r="111" spans="1:8" ht="11.25">
      <c r="A111" s="25" t="s">
        <v>107</v>
      </c>
      <c r="B111" s="37">
        <v>3</v>
      </c>
      <c r="C111" s="11" t="s">
        <v>6</v>
      </c>
      <c r="D111" s="15">
        <v>98.7</v>
      </c>
      <c r="E111" s="15">
        <v>95.6</v>
      </c>
      <c r="F111" s="15">
        <v>98.1</v>
      </c>
      <c r="G111" s="30">
        <f t="shared" si="1"/>
        <v>97.46666666666665</v>
      </c>
      <c r="H111" s="10"/>
    </row>
    <row r="112" spans="1:8" ht="22.5">
      <c r="A112" s="24" t="s">
        <v>108</v>
      </c>
      <c r="B112" s="36">
        <v>3</v>
      </c>
      <c r="C112" s="9">
        <v>86</v>
      </c>
      <c r="D112" s="9">
        <v>97.8</v>
      </c>
      <c r="E112" s="9">
        <v>97.5</v>
      </c>
      <c r="F112" s="9">
        <v>97.6</v>
      </c>
      <c r="G112" s="28">
        <f t="shared" si="1"/>
        <v>94.725</v>
      </c>
      <c r="H112" s="10"/>
    </row>
    <row r="113" spans="1:8" ht="11.25">
      <c r="A113" s="25" t="s">
        <v>109</v>
      </c>
      <c r="B113" s="37">
        <v>1</v>
      </c>
      <c r="C113" s="15">
        <v>94.8</v>
      </c>
      <c r="D113" s="15">
        <v>96.8</v>
      </c>
      <c r="E113" s="15">
        <v>94.5</v>
      </c>
      <c r="F113" s="15">
        <v>96.5</v>
      </c>
      <c r="G113" s="30">
        <f t="shared" si="1"/>
        <v>95.65</v>
      </c>
      <c r="H113" s="10"/>
    </row>
    <row r="114" spans="1:8" ht="11.25">
      <c r="A114" s="24" t="s">
        <v>110</v>
      </c>
      <c r="B114" s="36">
        <v>4</v>
      </c>
      <c r="C114" s="8" t="s">
        <v>6</v>
      </c>
      <c r="D114" s="9">
        <v>82.8</v>
      </c>
      <c r="E114" s="9">
        <v>87.1</v>
      </c>
      <c r="F114" s="9">
        <v>98.6</v>
      </c>
      <c r="G114" s="28">
        <f t="shared" si="1"/>
        <v>89.5</v>
      </c>
      <c r="H114" s="10"/>
    </row>
    <row r="115" spans="1:8" ht="11.25">
      <c r="A115" s="25" t="s">
        <v>111</v>
      </c>
      <c r="B115" s="35">
        <v>4</v>
      </c>
      <c r="C115" s="11" t="s">
        <v>6</v>
      </c>
      <c r="D115" s="15">
        <v>100</v>
      </c>
      <c r="E115" s="15">
        <v>96.5</v>
      </c>
      <c r="F115" s="13" t="s">
        <v>6</v>
      </c>
      <c r="G115" s="30">
        <f t="shared" si="1"/>
        <v>98.25</v>
      </c>
      <c r="H115" s="10"/>
    </row>
    <row r="116" spans="1:8" ht="22.5">
      <c r="A116" s="24" t="s">
        <v>112</v>
      </c>
      <c r="B116" s="38" t="s">
        <v>6</v>
      </c>
      <c r="C116" s="8" t="s">
        <v>6</v>
      </c>
      <c r="D116" s="8" t="s">
        <v>6</v>
      </c>
      <c r="E116" s="8" t="s">
        <v>6</v>
      </c>
      <c r="F116" s="16" t="s">
        <v>6</v>
      </c>
      <c r="G116" s="28" t="s">
        <v>6</v>
      </c>
      <c r="H116" s="10"/>
    </row>
    <row r="117" spans="1:8" ht="11.25">
      <c r="A117" s="25" t="s">
        <v>113</v>
      </c>
      <c r="B117" s="37">
        <v>3</v>
      </c>
      <c r="C117" s="15">
        <v>97.7</v>
      </c>
      <c r="D117" s="15">
        <v>98.9</v>
      </c>
      <c r="E117" s="15">
        <v>99</v>
      </c>
      <c r="F117" s="15">
        <v>98.4</v>
      </c>
      <c r="G117" s="30">
        <f t="shared" si="1"/>
        <v>98.5</v>
      </c>
      <c r="H117" s="10"/>
    </row>
    <row r="118" spans="1:8" ht="11.25">
      <c r="A118" s="24" t="s">
        <v>114</v>
      </c>
      <c r="B118" s="36">
        <v>1</v>
      </c>
      <c r="C118" s="9">
        <v>96.4</v>
      </c>
      <c r="D118" s="9">
        <v>95.8</v>
      </c>
      <c r="E118" s="9">
        <v>97.2</v>
      </c>
      <c r="F118" s="9">
        <v>96.1</v>
      </c>
      <c r="G118" s="28">
        <f t="shared" si="1"/>
        <v>96.375</v>
      </c>
      <c r="H118" s="10"/>
    </row>
    <row r="119" spans="1:8" ht="11.25">
      <c r="A119" s="25" t="s">
        <v>115</v>
      </c>
      <c r="B119" s="37">
        <v>4</v>
      </c>
      <c r="C119" s="15">
        <v>93.9</v>
      </c>
      <c r="D119" s="15">
        <v>99.5</v>
      </c>
      <c r="E119" s="15">
        <v>93.9</v>
      </c>
      <c r="F119" s="13" t="s">
        <v>6</v>
      </c>
      <c r="G119" s="30">
        <f t="shared" si="1"/>
        <v>95.76666666666667</v>
      </c>
      <c r="H119" s="10"/>
    </row>
    <row r="120" spans="1:8" ht="22.5">
      <c r="A120" s="24" t="s">
        <v>116</v>
      </c>
      <c r="B120" s="38" t="s">
        <v>6</v>
      </c>
      <c r="C120" s="8" t="s">
        <v>6</v>
      </c>
      <c r="D120" s="8" t="s">
        <v>6</v>
      </c>
      <c r="E120" s="8" t="s">
        <v>6</v>
      </c>
      <c r="F120" s="16" t="s">
        <v>6</v>
      </c>
      <c r="G120" s="28" t="s">
        <v>6</v>
      </c>
      <c r="H120" s="10"/>
    </row>
    <row r="121" spans="1:8" ht="22.5">
      <c r="A121" s="25" t="s">
        <v>150</v>
      </c>
      <c r="B121" s="37">
        <v>1</v>
      </c>
      <c r="C121" s="15">
        <v>94.4</v>
      </c>
      <c r="D121" s="15">
        <v>94.3</v>
      </c>
      <c r="E121" s="15">
        <v>91</v>
      </c>
      <c r="F121" s="15">
        <v>98</v>
      </c>
      <c r="G121" s="30">
        <f t="shared" si="1"/>
        <v>94.425</v>
      </c>
      <c r="H121" s="10"/>
    </row>
    <row r="122" spans="1:8" ht="11.25">
      <c r="A122" s="24" t="s">
        <v>117</v>
      </c>
      <c r="B122" s="36">
        <v>4</v>
      </c>
      <c r="C122" s="9">
        <v>85.4</v>
      </c>
      <c r="D122" s="9">
        <v>95.3</v>
      </c>
      <c r="E122" s="9">
        <v>98.8</v>
      </c>
      <c r="F122" s="9">
        <v>93</v>
      </c>
      <c r="G122" s="28">
        <f t="shared" si="1"/>
        <v>93.125</v>
      </c>
      <c r="H122" s="10"/>
    </row>
    <row r="123" spans="1:8" ht="22.5">
      <c r="A123" s="25" t="s">
        <v>149</v>
      </c>
      <c r="B123" s="35" t="s">
        <v>6</v>
      </c>
      <c r="C123" s="11" t="s">
        <v>6</v>
      </c>
      <c r="D123" s="11" t="s">
        <v>6</v>
      </c>
      <c r="E123" s="11" t="s">
        <v>6</v>
      </c>
      <c r="F123" s="13" t="s">
        <v>6</v>
      </c>
      <c r="G123" s="30" t="s">
        <v>6</v>
      </c>
      <c r="H123" s="10"/>
    </row>
    <row r="124" spans="1:8" ht="22.5">
      <c r="A124" s="24" t="s">
        <v>118</v>
      </c>
      <c r="B124" s="36">
        <v>3</v>
      </c>
      <c r="C124" s="9">
        <v>96.8</v>
      </c>
      <c r="D124" s="9">
        <v>100</v>
      </c>
      <c r="E124" s="9">
        <v>99.3</v>
      </c>
      <c r="F124" s="9">
        <v>98.8</v>
      </c>
      <c r="G124" s="28">
        <f t="shared" si="1"/>
        <v>98.72500000000001</v>
      </c>
      <c r="H124" s="10"/>
    </row>
    <row r="125" spans="1:8" ht="22.5">
      <c r="A125" s="25" t="s">
        <v>119</v>
      </c>
      <c r="B125" s="37">
        <v>3</v>
      </c>
      <c r="C125" s="15">
        <v>88.6</v>
      </c>
      <c r="D125" s="15">
        <v>97.7</v>
      </c>
      <c r="E125" s="15">
        <v>95.7</v>
      </c>
      <c r="F125" s="15">
        <v>95.7</v>
      </c>
      <c r="G125" s="30">
        <f t="shared" si="1"/>
        <v>94.425</v>
      </c>
      <c r="H125" s="10"/>
    </row>
    <row r="126" spans="1:8" ht="22.5">
      <c r="A126" s="24" t="s">
        <v>120</v>
      </c>
      <c r="B126" s="36">
        <v>1</v>
      </c>
      <c r="C126" s="9">
        <v>94.2</v>
      </c>
      <c r="D126" s="9">
        <v>96.8</v>
      </c>
      <c r="E126" s="9">
        <v>97.6</v>
      </c>
      <c r="F126" s="9">
        <v>97.3</v>
      </c>
      <c r="G126" s="28">
        <f t="shared" si="1"/>
        <v>96.47500000000001</v>
      </c>
      <c r="H126" s="10"/>
    </row>
    <row r="127" spans="1:8" ht="11.25">
      <c r="A127" s="25" t="s">
        <v>121</v>
      </c>
      <c r="B127" s="37">
        <v>1</v>
      </c>
      <c r="C127" s="15">
        <v>94.7</v>
      </c>
      <c r="D127" s="15">
        <v>93.3</v>
      </c>
      <c r="E127" s="15">
        <v>96.4</v>
      </c>
      <c r="F127" s="15">
        <v>97.6</v>
      </c>
      <c r="G127" s="30">
        <f t="shared" si="1"/>
        <v>95.5</v>
      </c>
      <c r="H127" s="10"/>
    </row>
    <row r="128" spans="1:8" ht="22.5">
      <c r="A128" s="24" t="s">
        <v>122</v>
      </c>
      <c r="B128" s="38" t="s">
        <v>6</v>
      </c>
      <c r="C128" s="8" t="s">
        <v>6</v>
      </c>
      <c r="D128" s="8" t="s">
        <v>6</v>
      </c>
      <c r="E128" s="8" t="s">
        <v>6</v>
      </c>
      <c r="F128" s="16" t="s">
        <v>6</v>
      </c>
      <c r="G128" s="28" t="s">
        <v>6</v>
      </c>
      <c r="H128" s="10"/>
    </row>
    <row r="129" spans="1:8" ht="22.5">
      <c r="A129" s="25" t="s">
        <v>123</v>
      </c>
      <c r="B129" s="37">
        <v>3</v>
      </c>
      <c r="C129" s="15">
        <v>96.3</v>
      </c>
      <c r="D129" s="15">
        <v>97.9</v>
      </c>
      <c r="E129" s="15">
        <v>96.1</v>
      </c>
      <c r="F129" s="15">
        <v>98.4</v>
      </c>
      <c r="G129" s="30">
        <f t="shared" si="1"/>
        <v>97.17499999999998</v>
      </c>
      <c r="H129" s="10"/>
    </row>
    <row r="130" spans="1:8" ht="11.25">
      <c r="A130" s="24" t="s">
        <v>124</v>
      </c>
      <c r="B130" s="36">
        <v>1</v>
      </c>
      <c r="C130" s="9">
        <v>95.7</v>
      </c>
      <c r="D130" s="9">
        <v>99.6</v>
      </c>
      <c r="E130" s="9">
        <v>96.5</v>
      </c>
      <c r="F130" s="9">
        <v>98.7</v>
      </c>
      <c r="G130" s="28">
        <f t="shared" si="1"/>
        <v>97.625</v>
      </c>
      <c r="H130" s="10"/>
    </row>
    <row r="131" spans="1:8" ht="11.25">
      <c r="A131" s="25" t="s">
        <v>125</v>
      </c>
      <c r="B131" s="37">
        <v>2</v>
      </c>
      <c r="C131" s="15">
        <v>94.7</v>
      </c>
      <c r="D131" s="15">
        <v>93.6</v>
      </c>
      <c r="E131" s="15">
        <v>96.1</v>
      </c>
      <c r="F131" s="15">
        <v>95.2</v>
      </c>
      <c r="G131" s="30">
        <f t="shared" si="1"/>
        <v>94.89999999999999</v>
      </c>
      <c r="H131" s="10"/>
    </row>
    <row r="132" spans="1:8" ht="22.5">
      <c r="A132" s="24" t="s">
        <v>126</v>
      </c>
      <c r="B132" s="36">
        <v>1</v>
      </c>
      <c r="C132" s="9">
        <v>87.8</v>
      </c>
      <c r="D132" s="9">
        <v>93.4</v>
      </c>
      <c r="E132" s="9">
        <v>90.9</v>
      </c>
      <c r="F132" s="9">
        <v>97.9</v>
      </c>
      <c r="G132" s="28">
        <f t="shared" si="1"/>
        <v>92.5</v>
      </c>
      <c r="H132" s="10"/>
    </row>
    <row r="133" spans="1:8" ht="11.25">
      <c r="A133" s="25" t="s">
        <v>127</v>
      </c>
      <c r="B133" s="37">
        <v>1</v>
      </c>
      <c r="C133" s="15">
        <v>96.3</v>
      </c>
      <c r="D133" s="15">
        <v>99.8</v>
      </c>
      <c r="E133" s="15">
        <v>96.2</v>
      </c>
      <c r="F133" s="15">
        <v>98.6</v>
      </c>
      <c r="G133" s="30">
        <f t="shared" si="1"/>
        <v>97.725</v>
      </c>
      <c r="H133" s="10"/>
    </row>
    <row r="134" spans="1:8" ht="22.5">
      <c r="A134" s="24" t="s">
        <v>128</v>
      </c>
      <c r="B134" s="38">
        <v>3</v>
      </c>
      <c r="C134" s="8" t="s">
        <v>6</v>
      </c>
      <c r="D134" s="9">
        <v>95.9</v>
      </c>
      <c r="E134" s="9">
        <v>94.7</v>
      </c>
      <c r="F134" s="9">
        <v>97.6</v>
      </c>
      <c r="G134" s="28">
        <f aca="true" t="shared" si="2" ref="G134:G142">AVERAGE(C134:F134)</f>
        <v>96.06666666666668</v>
      </c>
      <c r="H134" s="10"/>
    </row>
    <row r="135" spans="1:8" ht="22.5">
      <c r="A135" s="25" t="s">
        <v>129</v>
      </c>
      <c r="B135" s="33">
        <v>2</v>
      </c>
      <c r="C135" s="15">
        <v>93.9</v>
      </c>
      <c r="D135" s="15">
        <v>99.7</v>
      </c>
      <c r="E135" s="15">
        <v>99</v>
      </c>
      <c r="F135" s="15">
        <v>98.2</v>
      </c>
      <c r="G135" s="30">
        <f t="shared" si="2"/>
        <v>97.7</v>
      </c>
      <c r="H135" s="10"/>
    </row>
    <row r="136" spans="1:8" ht="22.5">
      <c r="A136" s="24" t="s">
        <v>130</v>
      </c>
      <c r="B136" s="36">
        <v>2</v>
      </c>
      <c r="C136" s="9">
        <v>91.7</v>
      </c>
      <c r="D136" s="9">
        <v>97.9</v>
      </c>
      <c r="E136" s="9">
        <v>98.8</v>
      </c>
      <c r="F136" s="9">
        <v>97.2</v>
      </c>
      <c r="G136" s="28">
        <f t="shared" si="2"/>
        <v>96.4</v>
      </c>
      <c r="H136" s="10"/>
    </row>
    <row r="137" spans="1:8" ht="11.25">
      <c r="A137" s="25" t="s">
        <v>131</v>
      </c>
      <c r="B137" s="33">
        <v>2</v>
      </c>
      <c r="C137" s="15">
        <v>95.3</v>
      </c>
      <c r="D137" s="15">
        <v>98.8</v>
      </c>
      <c r="E137" s="15">
        <v>94.4</v>
      </c>
      <c r="F137" s="15">
        <v>97.9</v>
      </c>
      <c r="G137" s="30">
        <f t="shared" si="2"/>
        <v>96.6</v>
      </c>
      <c r="H137" s="10"/>
    </row>
    <row r="138" spans="1:8" ht="11.25">
      <c r="A138" s="24" t="s">
        <v>132</v>
      </c>
      <c r="B138" s="36">
        <v>1</v>
      </c>
      <c r="C138" s="9">
        <v>95</v>
      </c>
      <c r="D138" s="9">
        <v>96.7</v>
      </c>
      <c r="E138" s="9">
        <v>98.4</v>
      </c>
      <c r="F138" s="9">
        <v>97.2</v>
      </c>
      <c r="G138" s="28">
        <f t="shared" si="2"/>
        <v>96.825</v>
      </c>
      <c r="H138" s="10"/>
    </row>
    <row r="139" spans="1:8" ht="11.25">
      <c r="A139" s="25" t="s">
        <v>133</v>
      </c>
      <c r="B139" s="35" t="s">
        <v>6</v>
      </c>
      <c r="C139" s="11" t="s">
        <v>6</v>
      </c>
      <c r="D139" s="11" t="s">
        <v>6</v>
      </c>
      <c r="E139" s="11" t="s">
        <v>6</v>
      </c>
      <c r="F139" s="13" t="s">
        <v>6</v>
      </c>
      <c r="G139" s="30" t="s">
        <v>6</v>
      </c>
      <c r="H139" s="10"/>
    </row>
    <row r="140" spans="1:8" ht="11.25">
      <c r="A140" s="24" t="s">
        <v>134</v>
      </c>
      <c r="B140" s="36">
        <v>3</v>
      </c>
      <c r="C140" s="9">
        <v>86.4</v>
      </c>
      <c r="D140" s="9">
        <v>97.7</v>
      </c>
      <c r="E140" s="9">
        <v>93.5</v>
      </c>
      <c r="F140" s="9">
        <v>98.7</v>
      </c>
      <c r="G140" s="28">
        <f t="shared" si="2"/>
        <v>94.075</v>
      </c>
      <c r="H140" s="10"/>
    </row>
    <row r="141" spans="1:8" ht="22.5">
      <c r="A141" s="25" t="s">
        <v>135</v>
      </c>
      <c r="B141" s="37">
        <v>3</v>
      </c>
      <c r="C141" s="11" t="s">
        <v>6</v>
      </c>
      <c r="D141" s="15">
        <v>92.1</v>
      </c>
      <c r="E141" s="15">
        <v>95.3</v>
      </c>
      <c r="F141" s="13" t="s">
        <v>6</v>
      </c>
      <c r="G141" s="30">
        <f t="shared" si="2"/>
        <v>93.69999999999999</v>
      </c>
      <c r="H141" s="10"/>
    </row>
    <row r="142" spans="1:8" ht="12" thickBot="1">
      <c r="A142" s="26" t="s">
        <v>136</v>
      </c>
      <c r="B142" s="39">
        <v>3</v>
      </c>
      <c r="C142" s="17">
        <v>78.7</v>
      </c>
      <c r="D142" s="17">
        <v>97.4</v>
      </c>
      <c r="E142" s="17">
        <v>99</v>
      </c>
      <c r="F142" s="17">
        <v>98.3</v>
      </c>
      <c r="G142" s="40">
        <f t="shared" si="2"/>
        <v>93.35000000000001</v>
      </c>
      <c r="H142" s="10"/>
    </row>
    <row r="143" spans="1:8" ht="12" thickTop="1">
      <c r="A143" s="41" t="s">
        <v>137</v>
      </c>
      <c r="B143" s="42">
        <f aca="true" t="shared" si="3" ref="B143:G143">AVERAGE(B4:B142)</f>
        <v>2.175</v>
      </c>
      <c r="C143" s="43">
        <f t="shared" si="3"/>
        <v>93.39708737864079</v>
      </c>
      <c r="D143" s="43">
        <f t="shared" si="3"/>
        <v>97.05447154471541</v>
      </c>
      <c r="E143" s="43">
        <f t="shared" si="3"/>
        <v>96.15772357723579</v>
      </c>
      <c r="F143" s="44">
        <f>AVERAGE(F4:F142)</f>
        <v>97.24245283018872</v>
      </c>
      <c r="G143" s="43">
        <f t="shared" si="3"/>
        <v>96.02615176151762</v>
      </c>
      <c r="H143" s="18"/>
    </row>
    <row r="144" spans="1:8" ht="11.25">
      <c r="A144" s="45" t="s">
        <v>138</v>
      </c>
      <c r="B144" s="46">
        <f aca="true" t="shared" si="4" ref="B144:G144">COUNT(B4:B142)</f>
        <v>120</v>
      </c>
      <c r="C144" s="46">
        <f t="shared" si="4"/>
        <v>103</v>
      </c>
      <c r="D144" s="46">
        <f t="shared" si="4"/>
        <v>123</v>
      </c>
      <c r="E144" s="46">
        <f t="shared" si="4"/>
        <v>123</v>
      </c>
      <c r="F144" s="47">
        <f t="shared" si="4"/>
        <v>106</v>
      </c>
      <c r="G144" s="46">
        <f t="shared" si="4"/>
        <v>123</v>
      </c>
      <c r="H144" s="19"/>
    </row>
    <row r="145" spans="1:8" ht="11.25">
      <c r="A145" s="45" t="s">
        <v>139</v>
      </c>
      <c r="B145" s="48">
        <f aca="true" t="shared" si="5" ref="B145:G145">STDEV(B4:B142)</f>
        <v>1.1498081681434569</v>
      </c>
      <c r="C145" s="48">
        <f t="shared" si="5"/>
        <v>4.412714613136363</v>
      </c>
      <c r="D145" s="48">
        <f t="shared" si="5"/>
        <v>2.6096055864466465</v>
      </c>
      <c r="E145" s="48">
        <f t="shared" si="5"/>
        <v>2.0317967551183798</v>
      </c>
      <c r="F145" s="49">
        <f t="shared" si="5"/>
        <v>1.4505137423665277</v>
      </c>
      <c r="G145" s="48">
        <f t="shared" si="5"/>
        <v>1.815244632311897</v>
      </c>
      <c r="H145" s="20"/>
    </row>
    <row r="146" spans="1:8" ht="11.25">
      <c r="A146" s="45" t="s">
        <v>140</v>
      </c>
      <c r="B146" s="48">
        <f aca="true" t="shared" si="6" ref="B146:G146">CONFIDENCE(0.1,B145,B144)</f>
        <v>0.1726481874586072</v>
      </c>
      <c r="C146" s="48">
        <f t="shared" si="6"/>
        <v>0.7151785581279051</v>
      </c>
      <c r="D146" s="48">
        <f t="shared" si="6"/>
        <v>0.387034406432811</v>
      </c>
      <c r="E146" s="48">
        <f t="shared" si="6"/>
        <v>0.30133873685491175</v>
      </c>
      <c r="F146" s="49">
        <f>CONFIDENCE(0.1,F145,F144)</f>
        <v>0.2317374223240902</v>
      </c>
      <c r="G146" s="48">
        <f t="shared" si="6"/>
        <v>0.26922157602897406</v>
      </c>
      <c r="H146" s="20"/>
    </row>
    <row r="147" spans="1:8" ht="11.25">
      <c r="A147" s="45" t="s">
        <v>141</v>
      </c>
      <c r="B147" s="48">
        <f aca="true" t="shared" si="7" ref="B147:G147">B143+B146</f>
        <v>2.347648187458607</v>
      </c>
      <c r="C147" s="48">
        <f t="shared" si="7"/>
        <v>94.1122659367687</v>
      </c>
      <c r="D147" s="48">
        <f t="shared" si="7"/>
        <v>97.44150595114823</v>
      </c>
      <c r="E147" s="48">
        <f t="shared" si="7"/>
        <v>96.4590623140907</v>
      </c>
      <c r="F147" s="49">
        <f>F143+F146</f>
        <v>97.47419025251281</v>
      </c>
      <c r="G147" s="48">
        <f t="shared" si="7"/>
        <v>96.2953733375466</v>
      </c>
      <c r="H147" s="20"/>
    </row>
    <row r="148" spans="1:8" ht="11.25">
      <c r="A148" s="45" t="s">
        <v>142</v>
      </c>
      <c r="B148" s="48">
        <f aca="true" t="shared" si="8" ref="B148:G148">B143-B146</f>
        <v>2.002351812541393</v>
      </c>
      <c r="C148" s="48">
        <f t="shared" si="8"/>
        <v>92.68190882051289</v>
      </c>
      <c r="D148" s="48">
        <f t="shared" si="8"/>
        <v>96.6674371382826</v>
      </c>
      <c r="E148" s="48">
        <f t="shared" si="8"/>
        <v>95.85638484038087</v>
      </c>
      <c r="F148" s="49">
        <f t="shared" si="8"/>
        <v>97.01071540786464</v>
      </c>
      <c r="G148" s="48">
        <f t="shared" si="8"/>
        <v>95.75693018548866</v>
      </c>
      <c r="H148" s="20"/>
    </row>
    <row r="149" spans="1:4" ht="12" thickBot="1">
      <c r="A149" s="50"/>
      <c r="B149" s="50"/>
      <c r="C149" s="50"/>
      <c r="D149" s="50"/>
    </row>
    <row r="150" spans="1:4" ht="13.5" thickBot="1">
      <c r="A150" s="61" t="s">
        <v>156</v>
      </c>
      <c r="B150" s="62" t="s">
        <v>138</v>
      </c>
      <c r="C150" s="62" t="s">
        <v>143</v>
      </c>
      <c r="D150"/>
    </row>
    <row r="151" spans="1:4" ht="13.5" thickTop="1">
      <c r="A151" s="64" t="s">
        <v>1</v>
      </c>
      <c r="B151" s="65">
        <v>103</v>
      </c>
      <c r="C151" s="65">
        <v>0.004</v>
      </c>
      <c r="D151"/>
    </row>
    <row r="152" spans="1:4" ht="12.75">
      <c r="A152" s="66" t="s">
        <v>2</v>
      </c>
      <c r="B152" s="67">
        <v>120</v>
      </c>
      <c r="C152" s="67">
        <v>0.782</v>
      </c>
      <c r="D152"/>
    </row>
    <row r="153" spans="1:4" ht="12.75">
      <c r="A153" s="66" t="s">
        <v>144</v>
      </c>
      <c r="B153" s="67">
        <v>120</v>
      </c>
      <c r="C153" s="67">
        <v>0.296</v>
      </c>
      <c r="D153"/>
    </row>
    <row r="154" spans="1:4" ht="12.75">
      <c r="A154" s="66" t="s">
        <v>145</v>
      </c>
      <c r="B154" s="67">
        <v>106</v>
      </c>
      <c r="C154" s="67">
        <v>0.801</v>
      </c>
      <c r="D154"/>
    </row>
    <row r="155" spans="1:4" ht="12.75">
      <c r="A155" s="68" t="s">
        <v>3</v>
      </c>
      <c r="B155" s="67">
        <v>120</v>
      </c>
      <c r="C155" s="67">
        <v>0.285</v>
      </c>
      <c r="D155"/>
    </row>
    <row r="156" spans="1:2" ht="11.25">
      <c r="A156" s="63"/>
      <c r="B156" s="63"/>
    </row>
  </sheetData>
  <mergeCells count="4">
    <mergeCell ref="A1:G1"/>
    <mergeCell ref="C2:G2"/>
    <mergeCell ref="A2:A3"/>
    <mergeCell ref="B2:B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2011-09-29T18:24:03Z</dcterms:created>
  <dcterms:modified xsi:type="dcterms:W3CDTF">2011-10-20T16:08:53Z</dcterms:modified>
  <cp:category/>
  <cp:version/>
  <cp:contentType/>
  <cp:contentStatus/>
</cp:coreProperties>
</file>