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55" yWindow="45" windowWidth="15195" windowHeight="921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BA15" i="1"/>
  <c r="G14"/>
  <c r="BA14"/>
  <c r="BA13"/>
  <c r="BA12"/>
  <c r="BA11"/>
  <c r="BA10"/>
  <c r="BA9"/>
  <c r="BA8"/>
  <c r="BA7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BA6"/>
  <c r="BA5"/>
  <c r="BA4"/>
  <c r="AZ15"/>
  <c r="AZ14"/>
  <c r="AZ13"/>
  <c r="AZ12"/>
  <c r="AZ11"/>
  <c r="AZ10"/>
  <c r="AZ9"/>
  <c r="AZ8"/>
  <c r="AZ7"/>
  <c r="AZ6"/>
  <c r="AZ5"/>
  <c r="AZ4"/>
  <c r="BL11"/>
  <c r="BJ9"/>
  <c r="BK10"/>
  <c r="BL10"/>
  <c r="BM10"/>
  <c r="BN10"/>
  <c r="BO14"/>
  <c r="BO13"/>
  <c r="BN13"/>
  <c r="BO12"/>
  <c r="BN12"/>
  <c r="BM12"/>
  <c r="BO11"/>
  <c r="BN11"/>
  <c r="BM11"/>
  <c r="BO10"/>
  <c r="BO9"/>
  <c r="BN9"/>
  <c r="BM9"/>
  <c r="BL9"/>
  <c r="BK9"/>
  <c r="BO8"/>
  <c r="BN8"/>
  <c r="BM8"/>
  <c r="BL8"/>
  <c r="BK8"/>
  <c r="BJ8"/>
  <c r="BI8"/>
  <c r="BO7"/>
  <c r="BN7"/>
  <c r="BM7"/>
  <c r="BL7"/>
  <c r="BK7"/>
  <c r="BJ7"/>
  <c r="BI7"/>
  <c r="BH7"/>
  <c r="BO6"/>
  <c r="BN6"/>
  <c r="BM6"/>
  <c r="BL6"/>
  <c r="BK6"/>
  <c r="BJ6"/>
  <c r="BI6"/>
  <c r="BH6"/>
  <c r="BG6"/>
  <c r="BO5"/>
  <c r="BN5"/>
  <c r="BM5"/>
  <c r="BL5"/>
  <c r="BK5"/>
  <c r="BJ5"/>
  <c r="BI5"/>
  <c r="BH5"/>
  <c r="BG5"/>
  <c r="BF5"/>
  <c r="BO4"/>
  <c r="BN4"/>
  <c r="BM4"/>
  <c r="BL4"/>
  <c r="BK4"/>
  <c r="BJ4"/>
  <c r="BI4"/>
  <c r="BH4"/>
  <c r="BG4"/>
  <c r="BF4"/>
  <c r="BE4"/>
</calcChain>
</file>

<file path=xl/sharedStrings.xml><?xml version="1.0" encoding="utf-8"?>
<sst xmlns="http://schemas.openxmlformats.org/spreadsheetml/2006/main" count="93" uniqueCount="27">
  <si>
    <t>Year</t>
  </si>
  <si>
    <t>Month</t>
  </si>
  <si>
    <t>J</t>
  </si>
  <si>
    <t>F</t>
  </si>
  <si>
    <t>M</t>
  </si>
  <si>
    <t>A</t>
  </si>
  <si>
    <t>S</t>
  </si>
  <si>
    <t>O</t>
  </si>
  <si>
    <t>N</t>
  </si>
  <si>
    <t>D</t>
  </si>
  <si>
    <t>CLABSI</t>
  </si>
  <si>
    <t>Line Days</t>
  </si>
  <si>
    <t>Compliance</t>
  </si>
  <si>
    <t>% rate of cap worn by inserter</t>
  </si>
  <si>
    <t>% rate of mask worn by inserter</t>
  </si>
  <si>
    <t>% rate of sterile gloves worn by inserter</t>
  </si>
  <si>
    <t>% rate of sterile gown worn by inserter</t>
  </si>
  <si>
    <t>% rate of full body drape (head to toe) on patient</t>
  </si>
  <si>
    <t>% rate of chlorhexidine used instead of betadine</t>
  </si>
  <si>
    <t>% rate of number of times femoral sites not used</t>
  </si>
  <si>
    <t>Numbrer of audits</t>
  </si>
  <si>
    <t>% rate of hand hygiene completed</t>
  </si>
  <si>
    <t>Total</t>
  </si>
  <si>
    <t>Average</t>
  </si>
  <si>
    <t>r=0.273 for p=0.05 with df=48</t>
  </si>
  <si>
    <t>Appendix 1. CLABSI Rate vs. Bundle Compliance Rate by Month</t>
  </si>
  <si>
    <t>Table of correlation between CLABSI rate and CLABSI bundle compliance by month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</si>
</sst>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10"/>
      <name val="Arial"/>
    </font>
    <font>
      <sz val="8"/>
      <name val="Arial"/>
    </font>
    <font>
      <sz val="10"/>
      <color indexed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shrinkToFit="1"/>
    </xf>
    <xf numFmtId="164" fontId="0" fillId="0" borderId="0" xfId="0" applyNumberFormat="1" applyAlignment="1">
      <alignment horizontal="center" shrinkToFit="1"/>
    </xf>
    <xf numFmtId="1" fontId="0" fillId="0" borderId="0" xfId="0" applyNumberFormat="1" applyAlignment="1">
      <alignment horizontal="center" shrinkToFi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 shrinkToFit="1"/>
    </xf>
    <xf numFmtId="0" fontId="0" fillId="0" borderId="0" xfId="0" applyAlignment="1"/>
    <xf numFmtId="0" fontId="0" fillId="0" borderId="0" xfId="0" applyAlignment="1">
      <alignment horizontal="center" textRotation="90" wrapText="1" shrinkToFit="1"/>
    </xf>
    <xf numFmtId="164" fontId="0" fillId="0" borderId="0" xfId="0" applyNumberFormat="1" applyBorder="1" applyAlignment="1">
      <alignment horizontal="center" shrinkToFit="1"/>
    </xf>
    <xf numFmtId="0" fontId="3" fillId="0" borderId="0" xfId="0" applyFont="1" applyAlignment="1"/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shrinkToFit="1"/>
    </xf>
    <xf numFmtId="165" fontId="2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9"/>
  <sheetViews>
    <sheetView tabSelected="1" workbookViewId="0">
      <selection activeCell="BC3" sqref="BC3"/>
    </sheetView>
  </sheetViews>
  <sheetFormatPr defaultRowHeight="12.75"/>
  <cols>
    <col min="1" max="1" width="46.42578125" style="1" customWidth="1"/>
    <col min="2" max="32" width="9.140625" style="1"/>
    <col min="33" max="33" width="9.140625" style="2"/>
    <col min="34" max="51" width="9.140625" style="1"/>
    <col min="52" max="54" width="9.140625" style="2"/>
    <col min="55" max="55" width="41.140625" style="1" customWidth="1"/>
    <col min="56" max="16384" width="9.140625" style="1"/>
  </cols>
  <sheetData>
    <row r="1" spans="1:67">
      <c r="A1" s="16" t="s">
        <v>25</v>
      </c>
      <c r="B1" s="17"/>
      <c r="C1" s="17"/>
      <c r="AZ1" s="11"/>
      <c r="BC1" s="9" t="s">
        <v>26</v>
      </c>
    </row>
    <row r="2" spans="1:67">
      <c r="A2" s="1" t="s">
        <v>0</v>
      </c>
      <c r="B2" s="15">
        <v>2007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>
        <v>2008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>
        <v>2009</v>
      </c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>
        <v>2010</v>
      </c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>
        <v>2011</v>
      </c>
      <c r="AY2" s="15"/>
      <c r="AZ2" s="8"/>
      <c r="BC2" s="6" t="s">
        <v>24</v>
      </c>
    </row>
    <row r="3" spans="1:67" ht="87.75">
      <c r="A3" s="5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4</v>
      </c>
      <c r="G3" s="1" t="s">
        <v>2</v>
      </c>
      <c r="H3" s="1" t="s">
        <v>2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2</v>
      </c>
      <c r="O3" s="1" t="s">
        <v>3</v>
      </c>
      <c r="P3" s="1" t="s">
        <v>4</v>
      </c>
      <c r="Q3" s="1" t="s">
        <v>5</v>
      </c>
      <c r="R3" s="1" t="s">
        <v>4</v>
      </c>
      <c r="S3" s="1" t="s">
        <v>2</v>
      </c>
      <c r="T3" s="1" t="s">
        <v>2</v>
      </c>
      <c r="U3" s="1" t="s">
        <v>5</v>
      </c>
      <c r="V3" s="1" t="s">
        <v>6</v>
      </c>
      <c r="W3" s="1" t="s">
        <v>7</v>
      </c>
      <c r="X3" s="1" t="s">
        <v>8</v>
      </c>
      <c r="Y3" s="1" t="s">
        <v>9</v>
      </c>
      <c r="Z3" s="1" t="s">
        <v>2</v>
      </c>
      <c r="AA3" s="1" t="s">
        <v>3</v>
      </c>
      <c r="AB3" s="1" t="s">
        <v>4</v>
      </c>
      <c r="AC3" s="1" t="s">
        <v>5</v>
      </c>
      <c r="AD3" s="1" t="s">
        <v>4</v>
      </c>
      <c r="AE3" s="1" t="s">
        <v>2</v>
      </c>
      <c r="AF3" s="1" t="s">
        <v>2</v>
      </c>
      <c r="AG3" s="2" t="s">
        <v>5</v>
      </c>
      <c r="AH3" s="1" t="s">
        <v>6</v>
      </c>
      <c r="AI3" s="1" t="s">
        <v>7</v>
      </c>
      <c r="AJ3" s="1" t="s">
        <v>8</v>
      </c>
      <c r="AK3" s="1" t="s">
        <v>9</v>
      </c>
      <c r="AL3" s="1" t="s">
        <v>2</v>
      </c>
      <c r="AM3" s="1" t="s">
        <v>3</v>
      </c>
      <c r="AN3" s="1" t="s">
        <v>4</v>
      </c>
      <c r="AO3" s="1" t="s">
        <v>5</v>
      </c>
      <c r="AP3" s="1" t="s">
        <v>4</v>
      </c>
      <c r="AQ3" s="1" t="s">
        <v>2</v>
      </c>
      <c r="AR3" s="1" t="s">
        <v>2</v>
      </c>
      <c r="AS3" s="1" t="s">
        <v>5</v>
      </c>
      <c r="AT3" s="1" t="s">
        <v>6</v>
      </c>
      <c r="AU3" s="1" t="s">
        <v>7</v>
      </c>
      <c r="AV3" s="1" t="s">
        <v>8</v>
      </c>
      <c r="AW3" s="1" t="s">
        <v>9</v>
      </c>
      <c r="AX3" s="1" t="s">
        <v>2</v>
      </c>
      <c r="AY3" s="1" t="s">
        <v>3</v>
      </c>
      <c r="AZ3" s="2" t="s">
        <v>22</v>
      </c>
      <c r="BA3" s="2" t="s">
        <v>23</v>
      </c>
      <c r="BD3" s="7" t="s">
        <v>10</v>
      </c>
      <c r="BE3" s="7" t="s">
        <v>11</v>
      </c>
      <c r="BF3" s="7" t="s">
        <v>12</v>
      </c>
      <c r="BG3" s="7" t="s">
        <v>21</v>
      </c>
      <c r="BH3" s="7" t="s">
        <v>13</v>
      </c>
      <c r="BI3" s="7" t="s">
        <v>14</v>
      </c>
      <c r="BJ3" s="7" t="s">
        <v>15</v>
      </c>
      <c r="BK3" s="7" t="s">
        <v>16</v>
      </c>
      <c r="BL3" s="7" t="s">
        <v>17</v>
      </c>
      <c r="BM3" s="7" t="s">
        <v>18</v>
      </c>
      <c r="BN3" s="7" t="s">
        <v>19</v>
      </c>
      <c r="BO3" s="7" t="s">
        <v>20</v>
      </c>
    </row>
    <row r="4" spans="1:67">
      <c r="A4" s="5" t="s">
        <v>10</v>
      </c>
      <c r="B4" s="1">
        <v>4.4000000000000004</v>
      </c>
      <c r="C4" s="1">
        <v>5.7</v>
      </c>
      <c r="D4" s="1">
        <v>9.9</v>
      </c>
      <c r="E4" s="1">
        <v>9</v>
      </c>
      <c r="F4" s="1">
        <v>0</v>
      </c>
      <c r="G4" s="1">
        <v>5.8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6.4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4.8</v>
      </c>
      <c r="AC4" s="2">
        <v>0</v>
      </c>
      <c r="AD4" s="2">
        <v>0</v>
      </c>
      <c r="AE4" s="2">
        <v>0</v>
      </c>
      <c r="AF4" s="2">
        <v>7.1</v>
      </c>
      <c r="AG4" s="2">
        <v>0</v>
      </c>
      <c r="AH4" s="2">
        <v>0</v>
      </c>
      <c r="AI4" s="1">
        <v>3.7</v>
      </c>
      <c r="AJ4" s="1">
        <v>0</v>
      </c>
      <c r="AK4" s="1">
        <v>4.3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0.5</v>
      </c>
      <c r="AU4" s="1">
        <v>1.8</v>
      </c>
      <c r="AV4" s="1">
        <v>0</v>
      </c>
      <c r="AW4" s="1">
        <v>0</v>
      </c>
      <c r="AX4" s="1">
        <v>0</v>
      </c>
      <c r="AY4" s="1">
        <v>0</v>
      </c>
      <c r="AZ4" s="2">
        <f>SUM(B4:AY4)</f>
        <v>63.399999999999991</v>
      </c>
      <c r="BA4" s="2">
        <f t="shared" ref="BA4:BA15" si="0">AVERAGE(B4:AY4)</f>
        <v>1.2679999999999998</v>
      </c>
      <c r="BC4" s="5" t="s">
        <v>10</v>
      </c>
      <c r="BD4" s="12"/>
      <c r="BE4" s="12">
        <f>CORREL(B4:AY4,B5:AY5)</f>
        <v>-5.9187429775997016E-2</v>
      </c>
      <c r="BF4" s="12">
        <f>CORREL(B4:AY4,B6:AY6)</f>
        <v>-0.1201461104616012</v>
      </c>
      <c r="BG4" s="12">
        <f>CORREL(B4:AY4,B7:AY7)</f>
        <v>-8.0913824416558172E-2</v>
      </c>
      <c r="BH4" s="12">
        <f>CORREL(B4:AY4,B8:AY8)</f>
        <v>-0.10716175704096594</v>
      </c>
      <c r="BI4" s="12">
        <f>CORREL(B4:AY4,B9:AY9)</f>
        <v>-8.8873311713119334E-3</v>
      </c>
      <c r="BJ4" s="12">
        <f>CORREL(B4:AY4,B10:AY10)</f>
        <v>-8.1594362364247764E-3</v>
      </c>
      <c r="BK4" s="12">
        <f>CORREL(B4:AY4,B11:AY11)</f>
        <v>2.6654812216476826E-2</v>
      </c>
      <c r="BL4" s="12">
        <f>CORREL(B4:AY4,B12:AY12)</f>
        <v>-1.2967611843336623E-2</v>
      </c>
      <c r="BM4" s="13">
        <f>CORREL(B4:AY4,B13:AY13)</f>
        <v>-0.35131568732502427</v>
      </c>
      <c r="BN4" s="12">
        <f>CORREL(B4:AY4,B14:AY14)</f>
        <v>-0.11320725787897057</v>
      </c>
      <c r="BO4" s="12">
        <f>CORREL(B4:AY4,B15:AY15)</f>
        <v>2.1044391181069756E-2</v>
      </c>
    </row>
    <row r="5" spans="1:67">
      <c r="A5" s="5" t="s">
        <v>11</v>
      </c>
      <c r="B5" s="1">
        <v>225</v>
      </c>
      <c r="C5" s="1">
        <v>174</v>
      </c>
      <c r="D5" s="1">
        <v>202</v>
      </c>
      <c r="E5" s="1">
        <v>220</v>
      </c>
      <c r="F5" s="1">
        <v>118</v>
      </c>
      <c r="G5" s="1">
        <v>172</v>
      </c>
      <c r="H5" s="1">
        <v>49</v>
      </c>
      <c r="I5" s="1">
        <v>65</v>
      </c>
      <c r="J5" s="1">
        <v>194</v>
      </c>
      <c r="K5" s="1">
        <v>136</v>
      </c>
      <c r="L5" s="1">
        <v>152</v>
      </c>
      <c r="M5" s="1">
        <v>217</v>
      </c>
      <c r="N5" s="1">
        <v>128</v>
      </c>
      <c r="O5" s="1">
        <v>118</v>
      </c>
      <c r="P5" s="1">
        <v>157</v>
      </c>
      <c r="Q5" s="1">
        <v>161</v>
      </c>
      <c r="R5" s="1">
        <v>100</v>
      </c>
      <c r="S5" s="1">
        <v>86</v>
      </c>
      <c r="T5" s="1">
        <v>61</v>
      </c>
      <c r="U5" s="1">
        <v>125</v>
      </c>
      <c r="V5" s="1">
        <v>127</v>
      </c>
      <c r="W5" s="1">
        <v>136</v>
      </c>
      <c r="X5" s="1">
        <v>152</v>
      </c>
      <c r="Y5" s="1">
        <v>217</v>
      </c>
      <c r="Z5" s="1">
        <v>151</v>
      </c>
      <c r="AA5" s="1">
        <v>97</v>
      </c>
      <c r="AB5" s="1">
        <v>208</v>
      </c>
      <c r="AC5" s="1">
        <v>102</v>
      </c>
      <c r="AD5" s="1">
        <v>128</v>
      </c>
      <c r="AE5" s="1">
        <v>56</v>
      </c>
      <c r="AF5" s="1">
        <v>140</v>
      </c>
      <c r="AG5" s="3">
        <v>75</v>
      </c>
      <c r="AH5" s="1">
        <v>104</v>
      </c>
      <c r="AI5" s="1">
        <v>273</v>
      </c>
      <c r="AJ5" s="1">
        <v>102</v>
      </c>
      <c r="AK5" s="1">
        <v>235</v>
      </c>
      <c r="AL5" s="1">
        <v>220</v>
      </c>
      <c r="AM5" s="1">
        <v>229</v>
      </c>
      <c r="AN5" s="1">
        <v>419</v>
      </c>
      <c r="AO5" s="1">
        <v>354</v>
      </c>
      <c r="AP5" s="1">
        <v>231</v>
      </c>
      <c r="AQ5" s="1">
        <v>372</v>
      </c>
      <c r="AR5" s="1">
        <v>392</v>
      </c>
      <c r="AS5" s="1">
        <v>590</v>
      </c>
      <c r="AT5" s="1">
        <v>583</v>
      </c>
      <c r="AU5" s="1">
        <v>547</v>
      </c>
      <c r="AV5" s="1">
        <v>393</v>
      </c>
      <c r="AW5" s="1">
        <v>634</v>
      </c>
      <c r="AX5" s="1">
        <v>747</v>
      </c>
      <c r="AY5" s="1">
        <v>596</v>
      </c>
      <c r="AZ5" s="2">
        <f t="shared" ref="AZ5:AZ15" si="1">SUM(B5:AY5)</f>
        <v>11470</v>
      </c>
      <c r="BA5" s="2">
        <f t="shared" si="0"/>
        <v>229.4</v>
      </c>
      <c r="BC5" s="5" t="s">
        <v>11</v>
      </c>
      <c r="BD5" s="12">
        <v>-5.9187429775997016E-2</v>
      </c>
      <c r="BE5" s="12"/>
      <c r="BF5" s="12">
        <f>CORREL(B5:AY5,B6:AY6)</f>
        <v>-4.4447809323953383E-2</v>
      </c>
      <c r="BG5" s="12">
        <f>CORREL(B5:AY5,B7:AY7)</f>
        <v>-0.12923872507579254</v>
      </c>
      <c r="BH5" s="12">
        <f>CORREL(B5:AY5,B8:AY8)</f>
        <v>-7.8689809983663053E-2</v>
      </c>
      <c r="BI5" s="12">
        <f>CORREL(B5:AY5,B9:AY9)</f>
        <v>-0.18016032259129125</v>
      </c>
      <c r="BJ5" s="12">
        <f>CORREL(B5:AY5,B10:AY10)</f>
        <v>-0.23384836094641512</v>
      </c>
      <c r="BK5" s="12">
        <f>CORREL(B5:AY5,B11:AY11)</f>
        <v>-0.15255730431973277</v>
      </c>
      <c r="BL5" s="12">
        <f>CORREL(B5:AY5,B12:AY12)</f>
        <v>-0.208718701770883</v>
      </c>
      <c r="BM5" s="12">
        <f>CORREL(B5:AY5,B13:AY13)</f>
        <v>-6.4662135158114559E-2</v>
      </c>
      <c r="BN5" s="13">
        <f>CORREL(B5:AY5,B14:AY14)</f>
        <v>0.30154893424712126</v>
      </c>
      <c r="BO5" s="13">
        <f>CORREL(B5:AY5,B15:AY15)</f>
        <v>0.77260789993951795</v>
      </c>
    </row>
    <row r="6" spans="1:67">
      <c r="A6" s="5" t="s">
        <v>12</v>
      </c>
      <c r="B6" s="2">
        <f t="shared" ref="B6:AT6" si="2">AVERAGE(B7:B14)</f>
        <v>97.222222222222229</v>
      </c>
      <c r="C6" s="2">
        <f t="shared" si="2"/>
        <v>92.708333333333329</v>
      </c>
      <c r="D6" s="2">
        <f t="shared" si="2"/>
        <v>88.5</v>
      </c>
      <c r="E6" s="2">
        <f t="shared" si="2"/>
        <v>97.222222222222229</v>
      </c>
      <c r="F6" s="2">
        <f t="shared" si="2"/>
        <v>91.964285714285722</v>
      </c>
      <c r="G6" s="2">
        <f t="shared" si="2"/>
        <v>75</v>
      </c>
      <c r="H6" s="2">
        <f t="shared" si="2"/>
        <v>92.045454545454547</v>
      </c>
      <c r="I6" s="2">
        <f t="shared" si="2"/>
        <v>92.307692307692307</v>
      </c>
      <c r="J6" s="2">
        <f t="shared" si="2"/>
        <v>85.326086956521735</v>
      </c>
      <c r="K6" s="2">
        <f t="shared" si="2"/>
        <v>97.321428571428584</v>
      </c>
      <c r="L6" s="2">
        <f t="shared" si="2"/>
        <v>96.05263157894737</v>
      </c>
      <c r="M6" s="2">
        <f t="shared" si="2"/>
        <v>95.967741935483872</v>
      </c>
      <c r="N6" s="2">
        <f t="shared" si="2"/>
        <v>98.684210526315795</v>
      </c>
      <c r="O6" s="2">
        <f t="shared" si="2"/>
        <v>98.214285714285722</v>
      </c>
      <c r="P6" s="2">
        <f t="shared" si="2"/>
        <v>95.370370370370367</v>
      </c>
      <c r="Q6" s="2">
        <f t="shared" si="2"/>
        <v>98.076923076923094</v>
      </c>
      <c r="R6" s="2">
        <f t="shared" si="2"/>
        <v>94.375</v>
      </c>
      <c r="S6" s="2">
        <f t="shared" si="2"/>
        <v>99.21875</v>
      </c>
      <c r="T6" s="2">
        <f t="shared" si="2"/>
        <v>98.86363636363636</v>
      </c>
      <c r="U6" s="2">
        <f t="shared" si="2"/>
        <v>99.166666666666671</v>
      </c>
      <c r="V6" s="2">
        <f t="shared" si="2"/>
        <v>92.647058823529406</v>
      </c>
      <c r="W6" s="2">
        <f t="shared" si="2"/>
        <v>100</v>
      </c>
      <c r="X6" s="2">
        <f t="shared" si="2"/>
        <v>99.375</v>
      </c>
      <c r="Y6" s="2">
        <f t="shared" si="2"/>
        <v>96.774193548387089</v>
      </c>
      <c r="Z6" s="2">
        <f t="shared" si="2"/>
        <v>96.052631578947356</v>
      </c>
      <c r="AA6" s="2">
        <f t="shared" si="2"/>
        <v>98.80952380952381</v>
      </c>
      <c r="AB6" s="2">
        <f t="shared" si="2"/>
        <v>98.4375</v>
      </c>
      <c r="AC6" s="2">
        <f t="shared" si="2"/>
        <v>97.794117647058826</v>
      </c>
      <c r="AD6" s="2">
        <f t="shared" si="2"/>
        <v>97.5</v>
      </c>
      <c r="AE6" s="2">
        <f t="shared" si="2"/>
        <v>100</v>
      </c>
      <c r="AF6" s="2">
        <f t="shared" si="2"/>
        <v>96.05263157894737</v>
      </c>
      <c r="AG6" s="2">
        <f t="shared" si="2"/>
        <v>98.75</v>
      </c>
      <c r="AH6" s="2">
        <f t="shared" si="2"/>
        <v>96.32352941176471</v>
      </c>
      <c r="AI6" s="2">
        <f t="shared" si="2"/>
        <v>98.324999999999989</v>
      </c>
      <c r="AJ6" s="2">
        <f t="shared" si="2"/>
        <v>88.837499999999991</v>
      </c>
      <c r="AK6" s="2">
        <f t="shared" si="2"/>
        <v>95.524999999999991</v>
      </c>
      <c r="AL6" s="2">
        <f t="shared" si="2"/>
        <v>96.424999999999997</v>
      </c>
      <c r="AM6" s="2">
        <f t="shared" si="2"/>
        <v>91.325000000000003</v>
      </c>
      <c r="AN6" s="2">
        <f t="shared" si="2"/>
        <v>90.787500000000009</v>
      </c>
      <c r="AO6" s="2">
        <f t="shared" si="2"/>
        <v>86.800000000000011</v>
      </c>
      <c r="AP6" s="2">
        <f t="shared" si="2"/>
        <v>76.137500000000003</v>
      </c>
      <c r="AQ6" s="2">
        <f t="shared" si="2"/>
        <v>82.924999999999997</v>
      </c>
      <c r="AR6" s="2">
        <f t="shared" si="2"/>
        <v>92.062500000000014</v>
      </c>
      <c r="AS6" s="2">
        <f t="shared" si="2"/>
        <v>88.025000000000006</v>
      </c>
      <c r="AT6" s="2">
        <f t="shared" si="2"/>
        <v>89.362499999999997</v>
      </c>
      <c r="AU6" s="1">
        <f>AVERAGE(AU7:AU14)</f>
        <v>100</v>
      </c>
      <c r="AV6" s="1">
        <f>AVERAGE(AV7:AV14)</f>
        <v>100</v>
      </c>
      <c r="AW6" s="1">
        <f>AVERAGE(AW7:AW14)</f>
        <v>100</v>
      </c>
      <c r="AX6" s="1">
        <f>AVERAGE(AX7:AX14)</f>
        <v>100</v>
      </c>
      <c r="AY6" s="1">
        <f>AVERAGE(AY7:AY14)</f>
        <v>100</v>
      </c>
      <c r="AZ6" s="2">
        <f t="shared" si="1"/>
        <v>4728.6616285039499</v>
      </c>
      <c r="BA6" s="2">
        <f t="shared" si="0"/>
        <v>94.573232570079</v>
      </c>
      <c r="BC6" s="5" t="s">
        <v>12</v>
      </c>
      <c r="BD6" s="12">
        <v>-0.1201461104616012</v>
      </c>
      <c r="BE6" s="12">
        <v>-4.4447809323953383E-2</v>
      </c>
      <c r="BF6" s="12"/>
      <c r="BG6" s="13">
        <f>CORREL(B6:AY6,B7:AY7)</f>
        <v>0.82335408835024393</v>
      </c>
      <c r="BH6" s="13">
        <f>CORREL(B6:AY6,B8:AY8)</f>
        <v>0.87369163646996684</v>
      </c>
      <c r="BI6" s="13">
        <f>CORREL(B6:AY6,B9:AY9)</f>
        <v>0.90855566190447368</v>
      </c>
      <c r="BJ6" s="13">
        <f>CORREL(B6:AY6,B10:AY10)</f>
        <v>0.89759982866433852</v>
      </c>
      <c r="BK6" s="13">
        <f>CORREL(B6:AY6,B11:AY11)</f>
        <v>0.88958867301503497</v>
      </c>
      <c r="BL6" s="13">
        <f>CORREL(B6:AY6,B12:AY12)</f>
        <v>0.88719355972388669</v>
      </c>
      <c r="BM6" s="13">
        <f>CORREL(B6:AY6,B13:AY13)</f>
        <v>0.78633591856555252</v>
      </c>
      <c r="BN6" s="13">
        <f>CORREL(B6:AY6,B14:AY14)</f>
        <v>0.46291241154264401</v>
      </c>
      <c r="BO6" s="13">
        <f>CORREL(B6:AY6,B15:AY15)</f>
        <v>-0.28616592979569133</v>
      </c>
    </row>
    <row r="7" spans="1:67">
      <c r="A7" s="5" t="s">
        <v>21</v>
      </c>
      <c r="B7" s="2">
        <v>100</v>
      </c>
      <c r="C7" s="2">
        <v>95.833333333333343</v>
      </c>
      <c r="D7" s="2">
        <v>84</v>
      </c>
      <c r="E7" s="4">
        <v>100</v>
      </c>
      <c r="F7" s="2">
        <v>92.857142857142861</v>
      </c>
      <c r="G7" s="4">
        <v>79.166666666666657</v>
      </c>
      <c r="H7" s="2">
        <v>100</v>
      </c>
      <c r="I7" s="2">
        <v>100</v>
      </c>
      <c r="J7" s="2">
        <v>86.956521739130437</v>
      </c>
      <c r="K7" s="2">
        <v>100</v>
      </c>
      <c r="L7" s="2">
        <v>100</v>
      </c>
      <c r="M7" s="2">
        <v>96.774193548387103</v>
      </c>
      <c r="N7" s="2">
        <v>100</v>
      </c>
      <c r="O7" s="2">
        <v>100</v>
      </c>
      <c r="P7" s="2">
        <v>96.296296296296291</v>
      </c>
      <c r="Q7" s="2">
        <v>96.15384615384616</v>
      </c>
      <c r="R7" s="4">
        <v>90</v>
      </c>
      <c r="S7" s="2">
        <v>100</v>
      </c>
      <c r="T7" s="2">
        <v>100</v>
      </c>
      <c r="U7" s="2">
        <v>100</v>
      </c>
      <c r="V7" s="2">
        <v>70.588235294117652</v>
      </c>
      <c r="W7" s="2">
        <v>100</v>
      </c>
      <c r="X7" s="2">
        <v>100</v>
      </c>
      <c r="Y7" s="2">
        <v>93.548387096774192</v>
      </c>
      <c r="Z7" s="4">
        <v>94.73684210526315</v>
      </c>
      <c r="AA7" s="2">
        <v>100</v>
      </c>
      <c r="AB7" s="2">
        <v>100</v>
      </c>
      <c r="AC7" s="2">
        <v>100</v>
      </c>
      <c r="AD7" s="4">
        <v>95</v>
      </c>
      <c r="AE7" s="2">
        <v>100</v>
      </c>
      <c r="AF7" s="2">
        <v>89.473684210526315</v>
      </c>
      <c r="AG7" s="4">
        <v>100</v>
      </c>
      <c r="AH7" s="2">
        <v>100</v>
      </c>
      <c r="AI7" s="1">
        <v>93.3</v>
      </c>
      <c r="AJ7" s="1">
        <v>85.7</v>
      </c>
      <c r="AK7" s="1">
        <v>92.9</v>
      </c>
      <c r="AL7" s="1">
        <v>95.2</v>
      </c>
      <c r="AM7" s="1">
        <v>89.7</v>
      </c>
      <c r="AN7" s="1">
        <v>85.4</v>
      </c>
      <c r="AO7" s="1">
        <v>78.3</v>
      </c>
      <c r="AP7" s="1">
        <v>71.400000000000006</v>
      </c>
      <c r="AQ7" s="1">
        <v>84</v>
      </c>
      <c r="AR7" s="1">
        <v>92.1</v>
      </c>
      <c r="AS7" s="1">
        <v>82.9</v>
      </c>
      <c r="AT7" s="1">
        <v>86.6</v>
      </c>
      <c r="AU7" s="1">
        <v>100</v>
      </c>
      <c r="AV7" s="1">
        <v>100</v>
      </c>
      <c r="AW7" s="1">
        <v>100</v>
      </c>
      <c r="AX7" s="1">
        <v>100</v>
      </c>
      <c r="AY7" s="1">
        <v>100</v>
      </c>
      <c r="AZ7" s="2">
        <f t="shared" si="1"/>
        <v>4698.8851493014845</v>
      </c>
      <c r="BA7" s="2">
        <f t="shared" si="0"/>
        <v>93.977702986029684</v>
      </c>
      <c r="BC7" s="5" t="s">
        <v>21</v>
      </c>
      <c r="BD7" s="12">
        <v>-8.0913824416558172E-2</v>
      </c>
      <c r="BE7" s="12">
        <v>-0.12923872507579254</v>
      </c>
      <c r="BF7" s="13">
        <v>0.82335408835024393</v>
      </c>
      <c r="BG7" s="12"/>
      <c r="BH7" s="13">
        <f>CORREL(B7:AY7,B8:AY8)</f>
        <v>0.75118843510228117</v>
      </c>
      <c r="BI7" s="13">
        <f>CORREL(B7:AY7,B9:AY9)</f>
        <v>0.75464605663395701</v>
      </c>
      <c r="BJ7" s="13">
        <f>CORREL(B7:AY7,B10:AY10)</f>
        <v>0.78053914014454673</v>
      </c>
      <c r="BK7" s="13">
        <f>CORREL(B7:AY7,B11:AY11)</f>
        <v>0.73678960773553082</v>
      </c>
      <c r="BL7" s="13">
        <f>CORREL(B7:AY7,B12:AY12)</f>
        <v>0.83029859923884031</v>
      </c>
      <c r="BM7" s="13">
        <f>CORREL(B7:AY7,B13:AY13)</f>
        <v>0.71085169907608181</v>
      </c>
      <c r="BN7" s="12">
        <f>CORREL(B7:AY7,B14:AY14)</f>
        <v>0.11008361303112722</v>
      </c>
      <c r="BO7" s="13">
        <f>CORREL(B7:AY7,B15:AY15)</f>
        <v>-0.37045098153680639</v>
      </c>
    </row>
    <row r="8" spans="1:67">
      <c r="A8" s="5" t="s">
        <v>13</v>
      </c>
      <c r="B8" s="2">
        <v>100</v>
      </c>
      <c r="C8" s="2">
        <v>91.666666666666657</v>
      </c>
      <c r="D8" s="2">
        <v>88</v>
      </c>
      <c r="E8" s="4">
        <v>100</v>
      </c>
      <c r="F8" s="2">
        <v>92.857142857142861</v>
      </c>
      <c r="G8" s="4">
        <v>79.166666666666657</v>
      </c>
      <c r="H8" s="2">
        <v>90.909090909090907</v>
      </c>
      <c r="I8" s="2">
        <v>100</v>
      </c>
      <c r="J8" s="2">
        <v>86.956521739130437</v>
      </c>
      <c r="K8" s="2">
        <v>100</v>
      </c>
      <c r="L8" s="2">
        <v>100</v>
      </c>
      <c r="M8" s="2">
        <v>96.774193548387103</v>
      </c>
      <c r="N8" s="2">
        <v>100</v>
      </c>
      <c r="O8" s="2">
        <v>92.857142857142861</v>
      </c>
      <c r="P8" s="2">
        <v>96.296296296296291</v>
      </c>
      <c r="Q8" s="2">
        <v>96.15384615384616</v>
      </c>
      <c r="R8" s="4">
        <v>90</v>
      </c>
      <c r="S8" s="2">
        <v>100</v>
      </c>
      <c r="T8" s="2">
        <v>100</v>
      </c>
      <c r="U8" s="2">
        <v>100</v>
      </c>
      <c r="V8" s="2">
        <v>94.117647058823522</v>
      </c>
      <c r="W8" s="2">
        <v>100</v>
      </c>
      <c r="X8" s="2">
        <v>100</v>
      </c>
      <c r="Y8" s="2">
        <v>96.774193548387103</v>
      </c>
      <c r="Z8" s="4">
        <v>100</v>
      </c>
      <c r="AA8" s="2">
        <v>100</v>
      </c>
      <c r="AB8" s="2">
        <v>100</v>
      </c>
      <c r="AC8" s="2">
        <v>100</v>
      </c>
      <c r="AD8" s="4">
        <v>100</v>
      </c>
      <c r="AE8" s="2">
        <v>100</v>
      </c>
      <c r="AF8" s="2">
        <v>89.473684210526315</v>
      </c>
      <c r="AG8" s="4">
        <v>100</v>
      </c>
      <c r="AH8" s="2">
        <v>94.117647058823522</v>
      </c>
      <c r="AI8" s="1">
        <v>100</v>
      </c>
      <c r="AJ8" s="1">
        <v>85.7</v>
      </c>
      <c r="AK8" s="1">
        <v>92.9</v>
      </c>
      <c r="AL8" s="1">
        <v>100</v>
      </c>
      <c r="AM8" s="1">
        <v>92.3</v>
      </c>
      <c r="AN8" s="1">
        <v>92.3</v>
      </c>
      <c r="AO8" s="1">
        <v>85.4</v>
      </c>
      <c r="AP8" s="1">
        <v>78.3</v>
      </c>
      <c r="AQ8" s="1">
        <v>71.400000000000006</v>
      </c>
      <c r="AR8" s="1">
        <v>84</v>
      </c>
      <c r="AS8" s="1">
        <v>94.7</v>
      </c>
      <c r="AT8" s="1">
        <v>88</v>
      </c>
      <c r="AU8" s="1">
        <v>100</v>
      </c>
      <c r="AV8" s="1">
        <v>100</v>
      </c>
      <c r="AW8" s="1">
        <v>100</v>
      </c>
      <c r="AX8" s="1">
        <v>100</v>
      </c>
      <c r="AY8" s="1">
        <v>100</v>
      </c>
      <c r="AZ8" s="2">
        <f t="shared" si="1"/>
        <v>4741.1207395709307</v>
      </c>
      <c r="BA8" s="2">
        <f t="shared" si="0"/>
        <v>94.822414791418609</v>
      </c>
      <c r="BC8" s="5" t="s">
        <v>13</v>
      </c>
      <c r="BD8" s="12">
        <v>-0.10716175704096594</v>
      </c>
      <c r="BE8" s="12">
        <v>-7.8689809983663053E-2</v>
      </c>
      <c r="BF8" s="13">
        <v>0.87369163646996684</v>
      </c>
      <c r="BG8" s="13">
        <v>0.75118843510228117</v>
      </c>
      <c r="BH8" s="12"/>
      <c r="BI8" s="13">
        <f>CORREL(B8:AY8,B9:AY9)</f>
        <v>0.84080953503432776</v>
      </c>
      <c r="BJ8" s="13">
        <f>CORREL(B8:AY8,B10:AY10)</f>
        <v>0.81095142397296482</v>
      </c>
      <c r="BK8" s="13">
        <f>CORREL(B8:AY8,B11:AY11)</f>
        <v>0.85938154703550762</v>
      </c>
      <c r="BL8" s="13">
        <f>CORREL(B8:AY8,B12:AY12)</f>
        <v>0.78719982548917689</v>
      </c>
      <c r="BM8" s="12">
        <f>CORREL(B8:AY8,B13:AY13)</f>
        <v>0.66776798544391369</v>
      </c>
      <c r="BN8" s="12">
        <f>CORREL(B8:AY8,B14:AY14)</f>
        <v>0.22269534164373131</v>
      </c>
      <c r="BO8" s="13">
        <f>CORREL(B8:AY8,B15:AY15)</f>
        <v>-0.33237276567959634</v>
      </c>
    </row>
    <row r="9" spans="1:67">
      <c r="A9" s="5" t="s">
        <v>14</v>
      </c>
      <c r="B9" s="2">
        <v>100</v>
      </c>
      <c r="C9" s="2">
        <v>91.666666666666657</v>
      </c>
      <c r="D9" s="2">
        <v>92</v>
      </c>
      <c r="E9" s="4">
        <v>100</v>
      </c>
      <c r="F9" s="2">
        <v>92.857142857142861</v>
      </c>
      <c r="G9" s="4">
        <v>87.5</v>
      </c>
      <c r="H9" s="2">
        <v>90.909090909090907</v>
      </c>
      <c r="I9" s="2">
        <v>100</v>
      </c>
      <c r="J9" s="2">
        <v>86.956521739130437</v>
      </c>
      <c r="K9" s="2">
        <v>100</v>
      </c>
      <c r="L9" s="2">
        <v>100</v>
      </c>
      <c r="M9" s="2">
        <v>96.774193548387103</v>
      </c>
      <c r="N9" s="2">
        <v>100</v>
      </c>
      <c r="O9" s="2">
        <v>100</v>
      </c>
      <c r="P9" s="2">
        <v>96.296296296296291</v>
      </c>
      <c r="Q9" s="2">
        <v>100</v>
      </c>
      <c r="R9" s="4">
        <v>95</v>
      </c>
      <c r="S9" s="2">
        <v>100</v>
      </c>
      <c r="T9" s="2">
        <v>100</v>
      </c>
      <c r="U9" s="2">
        <v>100</v>
      </c>
      <c r="V9" s="2">
        <v>100</v>
      </c>
      <c r="W9" s="2">
        <v>100</v>
      </c>
      <c r="X9" s="2">
        <v>100</v>
      </c>
      <c r="Y9" s="2">
        <v>100</v>
      </c>
      <c r="Z9" s="4">
        <v>100</v>
      </c>
      <c r="AA9" s="2">
        <v>100</v>
      </c>
      <c r="AB9" s="2">
        <v>100</v>
      </c>
      <c r="AC9" s="2">
        <v>100</v>
      </c>
      <c r="AD9" s="4">
        <v>100</v>
      </c>
      <c r="AE9" s="2">
        <v>100</v>
      </c>
      <c r="AF9" s="2">
        <v>100</v>
      </c>
      <c r="AG9" s="4">
        <v>100</v>
      </c>
      <c r="AH9" s="2">
        <v>100</v>
      </c>
      <c r="AI9" s="1">
        <v>100</v>
      </c>
      <c r="AJ9" s="1">
        <v>89.3</v>
      </c>
      <c r="AK9" s="1">
        <v>96.4</v>
      </c>
      <c r="AL9" s="1">
        <v>100</v>
      </c>
      <c r="AM9" s="1">
        <v>92.3</v>
      </c>
      <c r="AN9" s="1">
        <v>90.2</v>
      </c>
      <c r="AO9" s="1">
        <v>87</v>
      </c>
      <c r="AP9" s="1">
        <v>73.8</v>
      </c>
      <c r="AQ9" s="1">
        <v>84</v>
      </c>
      <c r="AR9" s="1">
        <v>94.7</v>
      </c>
      <c r="AS9" s="1">
        <v>85.7</v>
      </c>
      <c r="AT9" s="1">
        <v>89.9</v>
      </c>
      <c r="AU9" s="1">
        <v>100</v>
      </c>
      <c r="AV9" s="1">
        <v>100</v>
      </c>
      <c r="AW9" s="1">
        <v>100</v>
      </c>
      <c r="AX9" s="1">
        <v>100</v>
      </c>
      <c r="AY9" s="1">
        <v>100</v>
      </c>
      <c r="AZ9" s="2">
        <f t="shared" si="1"/>
        <v>4813.2599120167142</v>
      </c>
      <c r="BA9" s="2">
        <f t="shared" si="0"/>
        <v>96.265198240334286</v>
      </c>
      <c r="BC9" s="5" t="s">
        <v>14</v>
      </c>
      <c r="BD9" s="12">
        <v>-8.8873311713119334E-3</v>
      </c>
      <c r="BE9" s="12">
        <v>-0.18016032259129125</v>
      </c>
      <c r="BF9" s="13">
        <v>0.90855566190447368</v>
      </c>
      <c r="BG9" s="13">
        <v>0.75464605663395701</v>
      </c>
      <c r="BH9" s="13">
        <v>0.84080953503432776</v>
      </c>
      <c r="BI9" s="12"/>
      <c r="BJ9" s="13">
        <f>CORREL(B9:AY9,B10:AY10)</f>
        <v>0.96437326437366278</v>
      </c>
      <c r="BK9" s="13">
        <f>CORREL(B9:AY9,B11:AY11)</f>
        <v>0.97038971130838025</v>
      </c>
      <c r="BL9" s="13">
        <f>CORREL(B9:AY9,B12:AY12)</f>
        <v>0.91739492222531094</v>
      </c>
      <c r="BM9" s="13">
        <f>CORREL(B9:AY9,B13:AY13)</f>
        <v>0.70573598039398644</v>
      </c>
      <c r="BN9" s="12">
        <f>CORREL(B9:AY9,B14:AY14)</f>
        <v>0.16408767854951634</v>
      </c>
      <c r="BO9" s="13">
        <f>CORREL(B9:AY9,B15:AY15)</f>
        <v>-0.38131562709317568</v>
      </c>
    </row>
    <row r="10" spans="1:67">
      <c r="A10" s="5" t="s">
        <v>15</v>
      </c>
      <c r="B10" s="2">
        <v>100</v>
      </c>
      <c r="C10" s="2">
        <v>95.833333333333343</v>
      </c>
      <c r="D10" s="2">
        <v>92</v>
      </c>
      <c r="E10" s="4">
        <v>100</v>
      </c>
      <c r="F10" s="2">
        <v>92.857142857142861</v>
      </c>
      <c r="G10" s="4">
        <v>87.5</v>
      </c>
      <c r="H10" s="2">
        <v>100</v>
      </c>
      <c r="I10" s="2">
        <v>100</v>
      </c>
      <c r="J10" s="2">
        <v>86.956521739130437</v>
      </c>
      <c r="K10" s="2">
        <v>100</v>
      </c>
      <c r="L10" s="2">
        <v>100</v>
      </c>
      <c r="M10" s="2">
        <v>96.774193548387103</v>
      </c>
      <c r="N10" s="2">
        <v>100</v>
      </c>
      <c r="O10" s="2">
        <v>100</v>
      </c>
      <c r="P10" s="2">
        <v>96.296296296296291</v>
      </c>
      <c r="Q10" s="2">
        <v>100</v>
      </c>
      <c r="R10" s="4">
        <v>100</v>
      </c>
      <c r="S10" s="2">
        <v>100</v>
      </c>
      <c r="T10" s="2">
        <v>100</v>
      </c>
      <c r="U10" s="2">
        <v>100</v>
      </c>
      <c r="V10" s="2">
        <v>100</v>
      </c>
      <c r="W10" s="2">
        <v>100</v>
      </c>
      <c r="X10" s="2">
        <v>100</v>
      </c>
      <c r="Y10" s="2">
        <v>100</v>
      </c>
      <c r="Z10" s="4">
        <v>100</v>
      </c>
      <c r="AA10" s="2">
        <v>100</v>
      </c>
      <c r="AB10" s="2">
        <v>100</v>
      </c>
      <c r="AC10" s="2">
        <v>100</v>
      </c>
      <c r="AD10" s="4">
        <v>100</v>
      </c>
      <c r="AE10" s="2">
        <v>100</v>
      </c>
      <c r="AF10" s="2">
        <v>100</v>
      </c>
      <c r="AG10" s="4">
        <v>100</v>
      </c>
      <c r="AH10" s="2">
        <v>100</v>
      </c>
      <c r="AI10" s="1">
        <v>100</v>
      </c>
      <c r="AJ10" s="1">
        <v>89.3</v>
      </c>
      <c r="AK10" s="1">
        <v>96.4</v>
      </c>
      <c r="AL10" s="1">
        <v>100</v>
      </c>
      <c r="AM10" s="1">
        <v>92.3</v>
      </c>
      <c r="AN10" s="1">
        <v>90.2</v>
      </c>
      <c r="AO10" s="1">
        <v>87</v>
      </c>
      <c r="AP10" s="1">
        <v>73.8</v>
      </c>
      <c r="AQ10" s="1">
        <v>84</v>
      </c>
      <c r="AR10" s="1">
        <v>94.7</v>
      </c>
      <c r="AS10" s="1">
        <v>85.7</v>
      </c>
      <c r="AT10" s="1">
        <v>89.9</v>
      </c>
      <c r="AU10" s="1">
        <v>100</v>
      </c>
      <c r="AV10" s="1">
        <v>100</v>
      </c>
      <c r="AW10" s="1">
        <v>100</v>
      </c>
      <c r="AX10" s="1">
        <v>100</v>
      </c>
      <c r="AY10" s="1">
        <v>100</v>
      </c>
      <c r="AZ10" s="2">
        <f t="shared" si="1"/>
        <v>4831.5174877742902</v>
      </c>
      <c r="BA10" s="2">
        <f t="shared" si="0"/>
        <v>96.63034975548581</v>
      </c>
      <c r="BC10" s="5" t="s">
        <v>15</v>
      </c>
      <c r="BD10" s="12">
        <v>-8.1594362364247764E-3</v>
      </c>
      <c r="BE10" s="12">
        <v>-0.23384836094641512</v>
      </c>
      <c r="BF10" s="13">
        <v>0.89759982866433852</v>
      </c>
      <c r="BG10" s="13">
        <v>0.78053914014454673</v>
      </c>
      <c r="BH10" s="13">
        <v>0.81095142397296482</v>
      </c>
      <c r="BI10" s="13">
        <v>0.96437326437366278</v>
      </c>
      <c r="BJ10" s="12"/>
      <c r="BK10" s="13">
        <f>CORREL(B10:AY10,B11:AY11)</f>
        <v>0.94274218757927697</v>
      </c>
      <c r="BL10" s="13">
        <f>CORREL(B10:AY10,B12:AY12)</f>
        <v>0.95164457479067199</v>
      </c>
      <c r="BM10" s="13">
        <f>CORREL(B10:AY10,B13:AY13)</f>
        <v>0.74368290849748719</v>
      </c>
      <c r="BN10" s="12">
        <f>CORREL(B10:AY10,B14:AY14)</f>
        <v>0.11086810450700336</v>
      </c>
      <c r="BO10" s="13">
        <f>CORREL(B10:AY10,B15:AY15)</f>
        <v>-0.43282937150643985</v>
      </c>
    </row>
    <row r="11" spans="1:67">
      <c r="A11" s="5" t="s">
        <v>16</v>
      </c>
      <c r="B11" s="2">
        <v>100</v>
      </c>
      <c r="C11" s="2">
        <v>91.666666666666657</v>
      </c>
      <c r="D11" s="2">
        <v>92</v>
      </c>
      <c r="E11" s="4">
        <v>100</v>
      </c>
      <c r="F11" s="2">
        <v>92.857142857142861</v>
      </c>
      <c r="G11" s="4">
        <v>87.5</v>
      </c>
      <c r="H11" s="2">
        <v>90.909090909090907</v>
      </c>
      <c r="I11" s="2">
        <v>100</v>
      </c>
      <c r="J11" s="2">
        <v>86.956521739130437</v>
      </c>
      <c r="K11" s="2">
        <v>100</v>
      </c>
      <c r="L11" s="2">
        <v>100</v>
      </c>
      <c r="M11" s="2">
        <v>96.774193548387103</v>
      </c>
      <c r="N11" s="2">
        <v>100</v>
      </c>
      <c r="O11" s="2">
        <v>100</v>
      </c>
      <c r="P11" s="2">
        <v>96.296296296296291</v>
      </c>
      <c r="Q11" s="2">
        <v>100</v>
      </c>
      <c r="R11" s="4">
        <v>95</v>
      </c>
      <c r="S11" s="2">
        <v>100</v>
      </c>
      <c r="T11" s="2">
        <v>100</v>
      </c>
      <c r="U11" s="2">
        <v>100</v>
      </c>
      <c r="V11" s="2">
        <v>100</v>
      </c>
      <c r="W11" s="2">
        <v>100</v>
      </c>
      <c r="X11" s="2">
        <v>100</v>
      </c>
      <c r="Y11" s="2">
        <v>96.774193548387103</v>
      </c>
      <c r="Z11" s="4">
        <v>100</v>
      </c>
      <c r="AA11" s="2">
        <v>100</v>
      </c>
      <c r="AB11" s="2">
        <v>100</v>
      </c>
      <c r="AC11" s="2">
        <v>100</v>
      </c>
      <c r="AD11" s="4">
        <v>100</v>
      </c>
      <c r="AE11" s="2">
        <v>100</v>
      </c>
      <c r="AF11" s="2">
        <v>100</v>
      </c>
      <c r="AG11" s="4">
        <v>100</v>
      </c>
      <c r="AH11" s="2">
        <v>94.117647058823522</v>
      </c>
      <c r="AI11" s="1">
        <v>100</v>
      </c>
      <c r="AJ11" s="1">
        <v>85.7</v>
      </c>
      <c r="AK11" s="1">
        <v>96.4</v>
      </c>
      <c r="AL11" s="1">
        <v>100</v>
      </c>
      <c r="AM11" s="1">
        <v>92.3</v>
      </c>
      <c r="AN11" s="1">
        <v>87.8</v>
      </c>
      <c r="AO11" s="1">
        <v>87</v>
      </c>
      <c r="AP11" s="1">
        <v>69</v>
      </c>
      <c r="AQ11" s="1">
        <v>84</v>
      </c>
      <c r="AR11" s="1">
        <v>89.5</v>
      </c>
      <c r="AS11" s="1">
        <v>89.5</v>
      </c>
      <c r="AT11" s="1">
        <v>88.2</v>
      </c>
      <c r="AU11" s="1">
        <v>100</v>
      </c>
      <c r="AV11" s="1">
        <v>100</v>
      </c>
      <c r="AW11" s="1">
        <v>100</v>
      </c>
      <c r="AX11" s="1">
        <v>100</v>
      </c>
      <c r="AY11" s="1">
        <v>100</v>
      </c>
      <c r="AZ11" s="2">
        <f t="shared" si="1"/>
        <v>4790.2517526239253</v>
      </c>
      <c r="BA11" s="2">
        <f t="shared" si="0"/>
        <v>95.805035052478502</v>
      </c>
      <c r="BC11" s="5" t="s">
        <v>16</v>
      </c>
      <c r="BD11" s="12">
        <v>2.6654812216476826E-2</v>
      </c>
      <c r="BE11" s="12">
        <v>-0.15255730431973277</v>
      </c>
      <c r="BF11" s="13">
        <v>0.88958867301503497</v>
      </c>
      <c r="BG11" s="13">
        <v>0.73678960773553082</v>
      </c>
      <c r="BH11" s="13">
        <v>0.85938154703550762</v>
      </c>
      <c r="BI11" s="13">
        <v>0.97038971130838025</v>
      </c>
      <c r="BJ11" s="13">
        <v>0.94274218757927697</v>
      </c>
      <c r="BK11" s="12"/>
      <c r="BL11" s="13">
        <f>CORREL(B11:AY11,B12:AY12)</f>
        <v>0.91265521852221188</v>
      </c>
      <c r="BM11" s="13">
        <f>CORREL(B11:AY11,B13:AY13)</f>
        <v>0.67860735031963371</v>
      </c>
      <c r="BN11" s="12">
        <f>CORREL(B11:AY11,B14:AY14)</f>
        <v>0.12862792474908444</v>
      </c>
      <c r="BO11" s="13">
        <f>CORREL(B11:AY11,B15:AY15)</f>
        <v>-0.34366292400165416</v>
      </c>
    </row>
    <row r="12" spans="1:67">
      <c r="A12" s="5" t="s">
        <v>17</v>
      </c>
      <c r="B12" s="2">
        <v>100</v>
      </c>
      <c r="C12" s="2">
        <v>91.666666666666657</v>
      </c>
      <c r="D12" s="2">
        <v>88</v>
      </c>
      <c r="E12" s="4">
        <v>100</v>
      </c>
      <c r="F12" s="2">
        <v>92.857142857142861</v>
      </c>
      <c r="G12" s="4">
        <v>87.5</v>
      </c>
      <c r="H12" s="2">
        <v>100</v>
      </c>
      <c r="I12" s="2">
        <v>100</v>
      </c>
      <c r="J12" s="2">
        <v>86.956521739130437</v>
      </c>
      <c r="K12" s="2">
        <v>100</v>
      </c>
      <c r="L12" s="2">
        <v>100</v>
      </c>
      <c r="M12" s="2">
        <v>96.774193548387103</v>
      </c>
      <c r="N12" s="2">
        <v>100</v>
      </c>
      <c r="O12" s="2">
        <v>100</v>
      </c>
      <c r="P12" s="2">
        <v>96.296296296296291</v>
      </c>
      <c r="Q12" s="2">
        <v>100</v>
      </c>
      <c r="R12" s="4">
        <v>100</v>
      </c>
      <c r="S12" s="2">
        <v>100</v>
      </c>
      <c r="T12" s="2">
        <v>100</v>
      </c>
      <c r="U12" s="2">
        <v>100</v>
      </c>
      <c r="V12" s="2">
        <v>94.117647058823522</v>
      </c>
      <c r="W12" s="2">
        <v>100</v>
      </c>
      <c r="X12" s="2">
        <v>100</v>
      </c>
      <c r="Y12" s="2">
        <v>96.774193548387103</v>
      </c>
      <c r="Z12" s="4">
        <v>94.73684210526315</v>
      </c>
      <c r="AA12" s="2">
        <v>100</v>
      </c>
      <c r="AB12" s="2">
        <v>100</v>
      </c>
      <c r="AC12" s="2">
        <v>100</v>
      </c>
      <c r="AD12" s="4">
        <v>95</v>
      </c>
      <c r="AE12" s="2">
        <v>100</v>
      </c>
      <c r="AF12" s="2">
        <v>100</v>
      </c>
      <c r="AG12" s="4">
        <v>100</v>
      </c>
      <c r="AH12" s="2">
        <v>94.117647058823522</v>
      </c>
      <c r="AI12" s="1">
        <v>100</v>
      </c>
      <c r="AJ12" s="1">
        <v>89.3</v>
      </c>
      <c r="AK12" s="1">
        <v>96.4</v>
      </c>
      <c r="AL12" s="1">
        <v>95.2</v>
      </c>
      <c r="AM12" s="1">
        <v>89.7</v>
      </c>
      <c r="AN12" s="1">
        <v>90.2</v>
      </c>
      <c r="AO12" s="1">
        <v>87</v>
      </c>
      <c r="AP12" s="1">
        <v>73.8</v>
      </c>
      <c r="AQ12" s="1">
        <v>84</v>
      </c>
      <c r="AR12" s="1">
        <v>92.1</v>
      </c>
      <c r="AS12" s="1">
        <v>82.9</v>
      </c>
      <c r="AT12" s="1">
        <v>88.8</v>
      </c>
      <c r="AU12" s="1">
        <v>100</v>
      </c>
      <c r="AV12" s="1">
        <v>100</v>
      </c>
      <c r="AW12" s="1">
        <v>100</v>
      </c>
      <c r="AX12" s="1">
        <v>100</v>
      </c>
      <c r="AY12" s="1">
        <v>100</v>
      </c>
      <c r="AZ12" s="2">
        <f t="shared" si="1"/>
        <v>4784.1971508789202</v>
      </c>
      <c r="BA12" s="2">
        <f t="shared" si="0"/>
        <v>95.6839430175784</v>
      </c>
      <c r="BC12" s="5" t="s">
        <v>17</v>
      </c>
      <c r="BD12" s="12">
        <v>-1.2967611843336623E-2</v>
      </c>
      <c r="BE12" s="12">
        <v>-0.208718701770883</v>
      </c>
      <c r="BF12" s="13">
        <v>0.88719355972388669</v>
      </c>
      <c r="BG12" s="13">
        <v>0.83029859923884031</v>
      </c>
      <c r="BH12" s="13">
        <v>0.78719982548917689</v>
      </c>
      <c r="BI12" s="13">
        <v>0.91739492222531094</v>
      </c>
      <c r="BJ12" s="13">
        <v>0.95164457479067199</v>
      </c>
      <c r="BK12" s="13">
        <v>0.91265521852221188</v>
      </c>
      <c r="BL12" s="12"/>
      <c r="BM12" s="13">
        <f>CORREL(B12:AY12,B13:AY13)</f>
        <v>0.74154589075739796</v>
      </c>
      <c r="BN12" s="12">
        <f>CORREL(B12:AY12,B14:AY14)</f>
        <v>9.4848380901801518E-2</v>
      </c>
      <c r="BO12" s="13">
        <f>CORREL(B12:AY12,B15:AY15)</f>
        <v>-0.42916736203031886</v>
      </c>
    </row>
    <row r="13" spans="1:67">
      <c r="A13" s="5" t="s">
        <v>18</v>
      </c>
      <c r="B13" s="2">
        <v>83.333333333333343</v>
      </c>
      <c r="C13" s="2">
        <v>95.833333333333343</v>
      </c>
      <c r="D13" s="2">
        <v>72</v>
      </c>
      <c r="E13" s="4">
        <v>94.444444444444443</v>
      </c>
      <c r="F13" s="2">
        <v>92.857142857142861</v>
      </c>
      <c r="G13" s="4">
        <v>79.166666666666657</v>
      </c>
      <c r="H13" s="2">
        <v>100</v>
      </c>
      <c r="I13" s="2">
        <v>100</v>
      </c>
      <c r="J13" s="2">
        <v>86.956521739130437</v>
      </c>
      <c r="K13" s="2">
        <v>92.857142857142861</v>
      </c>
      <c r="L13" s="2">
        <v>84.210526315789465</v>
      </c>
      <c r="M13" s="2">
        <v>100</v>
      </c>
      <c r="N13" s="2">
        <v>100</v>
      </c>
      <c r="O13" s="2">
        <v>100</v>
      </c>
      <c r="P13" s="2">
        <v>92.592592592592595</v>
      </c>
      <c r="Q13" s="2">
        <v>96.15384615384616</v>
      </c>
      <c r="R13" s="4">
        <v>95</v>
      </c>
      <c r="S13" s="2">
        <v>100</v>
      </c>
      <c r="T13" s="2">
        <v>100</v>
      </c>
      <c r="U13" s="2">
        <v>100</v>
      </c>
      <c r="V13" s="2">
        <v>94.117647058823522</v>
      </c>
      <c r="W13" s="2">
        <v>100</v>
      </c>
      <c r="X13" s="2">
        <v>100</v>
      </c>
      <c r="Y13" s="2">
        <v>93.548387096774192</v>
      </c>
      <c r="Z13" s="4">
        <v>94.73684210526315</v>
      </c>
      <c r="AA13" s="2">
        <v>100</v>
      </c>
      <c r="AB13" s="2">
        <v>100</v>
      </c>
      <c r="AC13" s="2">
        <v>94.117647058823522</v>
      </c>
      <c r="AD13" s="4">
        <v>95</v>
      </c>
      <c r="AE13" s="2">
        <v>100</v>
      </c>
      <c r="AF13" s="2">
        <v>89.473684210526315</v>
      </c>
      <c r="AG13" s="4">
        <v>100</v>
      </c>
      <c r="AH13" s="2">
        <v>100</v>
      </c>
      <c r="AI13" s="1">
        <v>100</v>
      </c>
      <c r="AJ13" s="1">
        <v>89.3</v>
      </c>
      <c r="AK13" s="1">
        <v>96.4</v>
      </c>
      <c r="AL13" s="1">
        <v>100</v>
      </c>
      <c r="AM13" s="1">
        <v>92.3</v>
      </c>
      <c r="AN13" s="1">
        <v>90.2</v>
      </c>
      <c r="AO13" s="1">
        <v>87</v>
      </c>
      <c r="AP13" s="1">
        <v>73.8</v>
      </c>
      <c r="AQ13" s="1">
        <v>84</v>
      </c>
      <c r="AR13" s="1">
        <v>94.7</v>
      </c>
      <c r="AS13" s="1">
        <v>85.7</v>
      </c>
      <c r="AT13" s="1">
        <v>89.9</v>
      </c>
      <c r="AU13" s="1">
        <v>100</v>
      </c>
      <c r="AV13" s="1">
        <v>100</v>
      </c>
      <c r="AW13" s="1">
        <v>100</v>
      </c>
      <c r="AX13" s="1">
        <v>100</v>
      </c>
      <c r="AY13" s="1">
        <v>100</v>
      </c>
      <c r="AZ13" s="2">
        <f t="shared" si="1"/>
        <v>4709.6997578236324</v>
      </c>
      <c r="BA13" s="2">
        <f t="shared" si="0"/>
        <v>94.193995156472653</v>
      </c>
      <c r="BC13" s="5" t="s">
        <v>18</v>
      </c>
      <c r="BD13" s="13">
        <v>-0.35131568732502427</v>
      </c>
      <c r="BE13" s="12">
        <v>-6.4662135158114559E-2</v>
      </c>
      <c r="BF13" s="13">
        <v>0.78633591856555252</v>
      </c>
      <c r="BG13" s="13">
        <v>0.71085169907608181</v>
      </c>
      <c r="BH13" s="13">
        <v>0.66776798544391369</v>
      </c>
      <c r="BI13" s="13">
        <v>0.70573598039398644</v>
      </c>
      <c r="BJ13" s="13">
        <v>0.74368290849748697</v>
      </c>
      <c r="BK13" s="13">
        <v>0.67860735031963371</v>
      </c>
      <c r="BL13" s="13">
        <v>0.74154589075739796</v>
      </c>
      <c r="BM13" s="12"/>
      <c r="BN13" s="12">
        <f>CORREL(B13:AY13,B14:AY14)</f>
        <v>0.1411617813600797</v>
      </c>
      <c r="BO13" s="12">
        <f>CORREL(B13:AY13,B15:AY15)</f>
        <v>-0.26293926243926391</v>
      </c>
    </row>
    <row r="14" spans="1:67">
      <c r="A14" s="5" t="s">
        <v>19</v>
      </c>
      <c r="B14" s="2">
        <v>94.444444444444443</v>
      </c>
      <c r="C14" s="2">
        <v>87.5</v>
      </c>
      <c r="D14" s="2">
        <v>100</v>
      </c>
      <c r="E14" s="2">
        <v>83.333333333333343</v>
      </c>
      <c r="F14" s="2">
        <v>85.714285714285722</v>
      </c>
      <c r="G14" s="4">
        <f>100-G12</f>
        <v>12.5</v>
      </c>
      <c r="H14" s="2">
        <v>63.636363636363633</v>
      </c>
      <c r="I14" s="2">
        <v>38.46153846153846</v>
      </c>
      <c r="J14" s="2">
        <v>73.913043478260875</v>
      </c>
      <c r="K14" s="4">
        <v>85.714285714285722</v>
      </c>
      <c r="L14" s="4">
        <v>84.21052631578948</v>
      </c>
      <c r="M14" s="2">
        <v>87.096774193548384</v>
      </c>
      <c r="N14" s="2">
        <v>89.473684210526315</v>
      </c>
      <c r="O14" s="4">
        <v>92.857142857142861</v>
      </c>
      <c r="P14" s="2">
        <v>92.592592592592595</v>
      </c>
      <c r="Q14" s="2">
        <v>96.15384615384616</v>
      </c>
      <c r="R14" s="4">
        <v>90</v>
      </c>
      <c r="S14" s="2">
        <v>93.75</v>
      </c>
      <c r="T14" s="2">
        <v>90.909090909090907</v>
      </c>
      <c r="U14" s="2">
        <v>93.333333333333329</v>
      </c>
      <c r="V14" s="4">
        <v>88.235294117647058</v>
      </c>
      <c r="W14" s="2">
        <v>100</v>
      </c>
      <c r="X14" s="2">
        <v>95</v>
      </c>
      <c r="Y14" s="2">
        <v>96.774193548387103</v>
      </c>
      <c r="Z14" s="2">
        <v>84.21052631578948</v>
      </c>
      <c r="AA14" s="2">
        <v>90.476190476190482</v>
      </c>
      <c r="AB14" s="2">
        <v>87.5</v>
      </c>
      <c r="AC14" s="4">
        <v>88.235294117647058</v>
      </c>
      <c r="AD14" s="4">
        <v>95</v>
      </c>
      <c r="AE14" s="2">
        <v>100</v>
      </c>
      <c r="AF14" s="2">
        <v>100</v>
      </c>
      <c r="AG14" s="4">
        <v>90</v>
      </c>
      <c r="AH14" s="2">
        <v>88.235294117647101</v>
      </c>
      <c r="AI14" s="1">
        <v>93.3</v>
      </c>
      <c r="AJ14" s="1">
        <v>96.4</v>
      </c>
      <c r="AK14" s="1">
        <v>96.4</v>
      </c>
      <c r="AL14" s="1">
        <v>81</v>
      </c>
      <c r="AM14" s="1">
        <v>89.7</v>
      </c>
      <c r="AN14" s="1">
        <v>100</v>
      </c>
      <c r="AO14" s="1">
        <v>95.7</v>
      </c>
      <c r="AP14" s="1">
        <v>95.2</v>
      </c>
      <c r="AQ14" s="1">
        <v>88</v>
      </c>
      <c r="AR14" s="1">
        <v>94.7</v>
      </c>
      <c r="AS14" s="1">
        <v>97.1</v>
      </c>
      <c r="AT14" s="1">
        <v>93.6</v>
      </c>
      <c r="AU14" s="1">
        <v>100</v>
      </c>
      <c r="AV14" s="1">
        <v>100</v>
      </c>
      <c r="AW14" s="1">
        <v>100</v>
      </c>
      <c r="AX14" s="1">
        <v>100</v>
      </c>
      <c r="AY14" s="1">
        <v>100</v>
      </c>
      <c r="AZ14" s="2">
        <f t="shared" si="1"/>
        <v>4460.3610780416893</v>
      </c>
      <c r="BA14" s="2">
        <f t="shared" si="0"/>
        <v>89.207221560833787</v>
      </c>
      <c r="BC14" s="5" t="s">
        <v>19</v>
      </c>
      <c r="BD14" s="12">
        <v>-0.11320725787897057</v>
      </c>
      <c r="BE14" s="13">
        <v>0.30154893424712126</v>
      </c>
      <c r="BF14" s="13">
        <v>0.46291241154264401</v>
      </c>
      <c r="BG14" s="12">
        <v>0.11008361303112722</v>
      </c>
      <c r="BH14" s="12">
        <v>0.22269534164373131</v>
      </c>
      <c r="BI14" s="12">
        <v>0.16408767854951634</v>
      </c>
      <c r="BJ14" s="12">
        <v>0.11086810450700336</v>
      </c>
      <c r="BK14" s="12">
        <v>0.12862792474908444</v>
      </c>
      <c r="BL14" s="12">
        <v>9.4848380901801518E-2</v>
      </c>
      <c r="BM14" s="12">
        <v>0.1411617813600797</v>
      </c>
      <c r="BN14" s="12"/>
      <c r="BO14" s="12">
        <f>CORREL(B14:AY14,B15:AY15)</f>
        <v>0.21296185046845431</v>
      </c>
    </row>
    <row r="15" spans="1:67">
      <c r="A15" s="5" t="s">
        <v>20</v>
      </c>
      <c r="B15" s="1">
        <v>18</v>
      </c>
      <c r="C15" s="1">
        <v>24</v>
      </c>
      <c r="D15" s="1">
        <v>25</v>
      </c>
      <c r="E15" s="1">
        <v>18</v>
      </c>
      <c r="F15" s="1">
        <v>14</v>
      </c>
      <c r="G15" s="1">
        <v>24</v>
      </c>
      <c r="H15" s="1">
        <v>11</v>
      </c>
      <c r="I15" s="1">
        <v>13</v>
      </c>
      <c r="J15" s="1">
        <v>23</v>
      </c>
      <c r="K15" s="1">
        <v>14</v>
      </c>
      <c r="L15" s="1">
        <v>19</v>
      </c>
      <c r="M15" s="1">
        <v>31</v>
      </c>
      <c r="N15" s="1">
        <v>19</v>
      </c>
      <c r="O15" s="1">
        <v>14</v>
      </c>
      <c r="P15" s="1">
        <v>27</v>
      </c>
      <c r="Q15" s="1">
        <v>26</v>
      </c>
      <c r="R15" s="1">
        <v>20</v>
      </c>
      <c r="S15" s="1">
        <v>16</v>
      </c>
      <c r="T15" s="1">
        <v>11</v>
      </c>
      <c r="U15" s="1">
        <v>15</v>
      </c>
      <c r="V15" s="1">
        <v>17</v>
      </c>
      <c r="W15" s="1">
        <v>21</v>
      </c>
      <c r="X15" s="1">
        <v>20</v>
      </c>
      <c r="Y15" s="1">
        <v>31</v>
      </c>
      <c r="Z15" s="1">
        <v>19</v>
      </c>
      <c r="AA15" s="1">
        <v>21</v>
      </c>
      <c r="AB15" s="1">
        <v>24</v>
      </c>
      <c r="AC15" s="1">
        <v>17</v>
      </c>
      <c r="AD15" s="1">
        <v>20</v>
      </c>
      <c r="AE15" s="1">
        <v>9</v>
      </c>
      <c r="AF15" s="3">
        <v>19</v>
      </c>
      <c r="AG15" s="3">
        <v>10</v>
      </c>
      <c r="AH15" s="1">
        <v>17</v>
      </c>
      <c r="AI15" s="1">
        <v>22</v>
      </c>
      <c r="AJ15" s="1">
        <v>15</v>
      </c>
      <c r="AK15" s="1">
        <v>28</v>
      </c>
      <c r="AL15" s="1">
        <v>28</v>
      </c>
      <c r="AM15" s="1">
        <v>21</v>
      </c>
      <c r="AN15" s="1">
        <v>39</v>
      </c>
      <c r="AO15" s="1">
        <v>41</v>
      </c>
      <c r="AP15" s="1">
        <v>23</v>
      </c>
      <c r="AQ15" s="1">
        <v>42</v>
      </c>
      <c r="AR15" s="1">
        <v>25</v>
      </c>
      <c r="AS15" s="1">
        <v>38</v>
      </c>
      <c r="AT15" s="1">
        <v>35</v>
      </c>
      <c r="AU15" s="1">
        <v>29</v>
      </c>
      <c r="AV15" s="1">
        <v>19</v>
      </c>
      <c r="AW15" s="1">
        <v>31</v>
      </c>
      <c r="AX15" s="1">
        <v>40</v>
      </c>
      <c r="AY15" s="1">
        <v>30</v>
      </c>
      <c r="AZ15" s="2">
        <f t="shared" si="1"/>
        <v>1133</v>
      </c>
      <c r="BA15" s="2">
        <f t="shared" si="0"/>
        <v>22.66</v>
      </c>
      <c r="BC15" s="5" t="s">
        <v>20</v>
      </c>
      <c r="BD15" s="12">
        <v>2.1044391181069756E-2</v>
      </c>
      <c r="BE15" s="12">
        <v>0.77260789993951795</v>
      </c>
      <c r="BF15" s="12">
        <v>-0.28616592979569133</v>
      </c>
      <c r="BG15" s="12">
        <v>-0.37045098153680639</v>
      </c>
      <c r="BH15" s="12">
        <v>-0.33237276567959634</v>
      </c>
      <c r="BI15" s="12">
        <v>-0.38131562709317568</v>
      </c>
      <c r="BJ15" s="12">
        <v>-0.43282937150643985</v>
      </c>
      <c r="BK15" s="12">
        <v>-0.34366292400165416</v>
      </c>
      <c r="BL15" s="12">
        <v>-0.42916736203031886</v>
      </c>
      <c r="BM15" s="12">
        <v>-0.26293926243926391</v>
      </c>
      <c r="BN15" s="12">
        <v>0.21296185046845431</v>
      </c>
      <c r="BO15" s="12"/>
    </row>
    <row r="17" spans="56:58">
      <c r="BD17" s="10"/>
    </row>
    <row r="19" spans="56:58">
      <c r="BF19" s="14"/>
    </row>
  </sheetData>
  <mergeCells count="6">
    <mergeCell ref="B2:M2"/>
    <mergeCell ref="A1:C1"/>
    <mergeCell ref="AX2:AY2"/>
    <mergeCell ref="N2:Y2"/>
    <mergeCell ref="Z2:AK2"/>
    <mergeCell ref="AL2:AW2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Robbins</dc:creator>
  <cp:lastModifiedBy>User</cp:lastModifiedBy>
  <dcterms:created xsi:type="dcterms:W3CDTF">2011-04-05T14:22:09Z</dcterms:created>
  <dcterms:modified xsi:type="dcterms:W3CDTF">2012-05-16T15:55:16Z</dcterms:modified>
</cp:coreProperties>
</file>